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88" windowWidth="22716" windowHeight="8880" firstSheet="1" activeTab="1"/>
  </bookViews>
  <sheets>
    <sheet name="STARTOVNÍ LISTINA" sheetId="1" r:id="rId1"/>
    <sheet name="DRUŽSTVA" sheetId="2" r:id="rId2"/>
    <sheet name="2011 a ml" sheetId="3" r:id="rId3"/>
    <sheet name="2010" sheetId="4" r:id="rId4"/>
    <sheet name="2009" sheetId="5" r:id="rId5"/>
    <sheet name="2007-2008" sheetId="6" r:id="rId6"/>
    <sheet name="2005-2006" sheetId="7" r:id="rId7"/>
    <sheet name="2004 a st" sheetId="8" r:id="rId8"/>
    <sheet name="rozhodci" sheetId="9" r:id="rId9"/>
    <sheet name="poznamky" sheetId="10" r:id="rId10"/>
  </sheets>
  <calcPr calcId="145621" iterateDelta="1E-4"/>
</workbook>
</file>

<file path=xl/calcChain.xml><?xml version="1.0" encoding="utf-8"?>
<calcChain xmlns="http://schemas.openxmlformats.org/spreadsheetml/2006/main">
  <c r="Q32" i="6" l="1"/>
  <c r="H72" i="1"/>
  <c r="H73" i="1"/>
  <c r="H74" i="1"/>
  <c r="H75" i="1"/>
  <c r="H76" i="1"/>
  <c r="F72" i="1"/>
  <c r="F73" i="1"/>
  <c r="F74" i="1"/>
  <c r="F71" i="1"/>
  <c r="D72" i="1"/>
  <c r="D73" i="1"/>
  <c r="D74" i="1"/>
  <c r="D71" i="1"/>
  <c r="B72" i="1"/>
  <c r="B73" i="1"/>
  <c r="B74" i="1"/>
  <c r="H71" i="1"/>
  <c r="J55" i="1"/>
  <c r="J56" i="1"/>
  <c r="J57" i="1"/>
  <c r="J58" i="1"/>
  <c r="J59" i="1"/>
  <c r="J54" i="1"/>
  <c r="B71" i="1"/>
  <c r="U9" i="8"/>
  <c r="U8" i="8"/>
  <c r="U10" i="8"/>
  <c r="U12" i="8"/>
  <c r="U11" i="8"/>
  <c r="U7" i="8"/>
  <c r="I9" i="8"/>
  <c r="I8" i="8"/>
  <c r="I10" i="8"/>
  <c r="I12" i="8"/>
  <c r="I11" i="8"/>
  <c r="M9" i="8"/>
  <c r="M8" i="8"/>
  <c r="M10" i="8"/>
  <c r="M12" i="8"/>
  <c r="M11" i="8"/>
  <c r="Q9" i="8"/>
  <c r="Q8" i="8"/>
  <c r="Q10" i="8"/>
  <c r="Q12" i="8"/>
  <c r="Q11" i="8"/>
  <c r="Q7" i="8"/>
  <c r="M7" i="8"/>
  <c r="I7" i="8"/>
  <c r="U10" i="7"/>
  <c r="U11" i="7"/>
  <c r="U7" i="7"/>
  <c r="U9" i="7"/>
  <c r="U18" i="7"/>
  <c r="U14" i="7"/>
  <c r="U16" i="7"/>
  <c r="U13" i="7"/>
  <c r="U15" i="7"/>
  <c r="U17" i="7"/>
  <c r="U12" i="7"/>
  <c r="U8" i="7"/>
  <c r="Q10" i="7"/>
  <c r="Q11" i="7"/>
  <c r="Q7" i="7"/>
  <c r="Q9" i="7"/>
  <c r="Q18" i="7"/>
  <c r="Q14" i="7"/>
  <c r="Q16" i="7"/>
  <c r="Q13" i="7"/>
  <c r="Q15" i="7"/>
  <c r="Q17" i="7"/>
  <c r="Q12" i="7"/>
  <c r="Q8" i="7"/>
  <c r="I10" i="7"/>
  <c r="I11" i="7"/>
  <c r="I7" i="7"/>
  <c r="I9" i="7"/>
  <c r="I18" i="7"/>
  <c r="I14" i="7"/>
  <c r="I16" i="7"/>
  <c r="I13" i="7"/>
  <c r="I15" i="7"/>
  <c r="I17" i="7"/>
  <c r="I12" i="7"/>
  <c r="I8" i="7"/>
  <c r="M10" i="7"/>
  <c r="M11" i="7"/>
  <c r="M7" i="7"/>
  <c r="M9" i="7"/>
  <c r="M18" i="7"/>
  <c r="M14" i="7"/>
  <c r="M16" i="7"/>
  <c r="M13" i="7"/>
  <c r="M15" i="7"/>
  <c r="M17" i="7"/>
  <c r="M12" i="7"/>
  <c r="M8" i="7"/>
  <c r="U27" i="6"/>
  <c r="U31" i="6"/>
  <c r="U23" i="6"/>
  <c r="U24" i="6"/>
  <c r="U14" i="6"/>
  <c r="U7" i="6"/>
  <c r="U17" i="6"/>
  <c r="U18" i="6"/>
  <c r="U11" i="6"/>
  <c r="U12" i="6"/>
  <c r="U19" i="6"/>
  <c r="U26" i="6"/>
  <c r="U34" i="6"/>
  <c r="U30" i="6"/>
  <c r="U29" i="6"/>
  <c r="U22" i="6"/>
  <c r="U21" i="6"/>
  <c r="U16" i="6"/>
  <c r="U25" i="6"/>
  <c r="U20" i="6"/>
  <c r="U15" i="6"/>
  <c r="U10" i="6"/>
  <c r="U8" i="6"/>
  <c r="U9" i="6"/>
  <c r="U13" i="6"/>
  <c r="U35" i="6"/>
  <c r="U28" i="6"/>
  <c r="U37" i="6"/>
  <c r="U33" i="6"/>
  <c r="U36" i="6"/>
  <c r="Q27" i="6"/>
  <c r="Q31" i="6"/>
  <c r="Q23" i="6"/>
  <c r="Q24" i="6"/>
  <c r="Q14" i="6"/>
  <c r="Q7" i="6"/>
  <c r="Q17" i="6"/>
  <c r="Q18" i="6"/>
  <c r="Q11" i="6"/>
  <c r="Q12" i="6"/>
  <c r="Q19" i="6"/>
  <c r="Q26" i="6"/>
  <c r="Q34" i="6"/>
  <c r="Q30" i="6"/>
  <c r="Q29" i="6"/>
  <c r="Q22" i="6"/>
  <c r="Q21" i="6"/>
  <c r="Q16" i="6"/>
  <c r="Q25" i="6"/>
  <c r="Q20" i="6"/>
  <c r="Q15" i="6"/>
  <c r="Q10" i="6"/>
  <c r="Q8" i="6"/>
  <c r="Q9" i="6"/>
  <c r="Q13" i="6"/>
  <c r="Q35" i="6"/>
  <c r="Q28" i="6"/>
  <c r="Q37" i="6"/>
  <c r="Q33" i="6"/>
  <c r="Q36" i="6"/>
  <c r="M27" i="6"/>
  <c r="M31" i="6"/>
  <c r="M23" i="6"/>
  <c r="M24" i="6"/>
  <c r="M14" i="6"/>
  <c r="M7" i="6"/>
  <c r="M17" i="6"/>
  <c r="M18" i="6"/>
  <c r="M11" i="6"/>
  <c r="M12" i="6"/>
  <c r="M19" i="6"/>
  <c r="M26" i="6"/>
  <c r="M34" i="6"/>
  <c r="M30" i="6"/>
  <c r="M29" i="6"/>
  <c r="M22" i="6"/>
  <c r="M21" i="6"/>
  <c r="M16" i="6"/>
  <c r="M25" i="6"/>
  <c r="M20" i="6"/>
  <c r="M15" i="6"/>
  <c r="M10" i="6"/>
  <c r="M8" i="6"/>
  <c r="M9" i="6"/>
  <c r="M13" i="6"/>
  <c r="M35" i="6"/>
  <c r="M28" i="6"/>
  <c r="M37" i="6"/>
  <c r="M33" i="6"/>
  <c r="M36" i="6"/>
  <c r="U32" i="6"/>
  <c r="M32" i="6"/>
  <c r="I27" i="6"/>
  <c r="I31" i="6"/>
  <c r="I23" i="6"/>
  <c r="I24" i="6"/>
  <c r="I14" i="6"/>
  <c r="I7" i="6"/>
  <c r="I17" i="6"/>
  <c r="I18" i="6"/>
  <c r="I11" i="6"/>
  <c r="I12" i="6"/>
  <c r="I19" i="6"/>
  <c r="I26" i="6"/>
  <c r="I34" i="6"/>
  <c r="I30" i="6"/>
  <c r="I29" i="6"/>
  <c r="I22" i="6"/>
  <c r="I21" i="6"/>
  <c r="I16" i="6"/>
  <c r="I25" i="6"/>
  <c r="I20" i="6"/>
  <c r="I15" i="6"/>
  <c r="I10" i="6"/>
  <c r="I8" i="6"/>
  <c r="I9" i="6"/>
  <c r="I13" i="6"/>
  <c r="I35" i="6"/>
  <c r="I28" i="6"/>
  <c r="I37" i="6"/>
  <c r="I33" i="6"/>
  <c r="I36" i="6"/>
  <c r="I32" i="6"/>
  <c r="V47" i="2"/>
  <c r="U38" i="2"/>
  <c r="Q38" i="2"/>
  <c r="M38" i="2"/>
  <c r="I38" i="2"/>
  <c r="V29" i="2"/>
  <c r="V35" i="2"/>
  <c r="V17" i="2"/>
  <c r="U21" i="2"/>
  <c r="Q21" i="2"/>
  <c r="M21" i="2"/>
  <c r="U20" i="2"/>
  <c r="Q20" i="2"/>
  <c r="M20" i="2"/>
  <c r="I20" i="2"/>
  <c r="U52" i="2"/>
  <c r="Q52" i="2"/>
  <c r="M52" i="2"/>
  <c r="I52" i="2"/>
  <c r="U10" i="2"/>
  <c r="Q10" i="2"/>
  <c r="M10" i="2"/>
  <c r="I10" i="2"/>
  <c r="I22" i="5"/>
  <c r="I26" i="5"/>
  <c r="I23" i="5"/>
  <c r="I24" i="5"/>
  <c r="I20" i="5"/>
  <c r="I9" i="5"/>
  <c r="I12" i="5"/>
  <c r="I18" i="5"/>
  <c r="I8" i="5"/>
  <c r="I13" i="5"/>
  <c r="I16" i="5"/>
  <c r="I21" i="5"/>
  <c r="I27" i="5"/>
  <c r="I14" i="5"/>
  <c r="I25" i="5"/>
  <c r="I11" i="5"/>
  <c r="I7" i="5"/>
  <c r="I10" i="5"/>
  <c r="I15" i="5"/>
  <c r="I17" i="5"/>
  <c r="I19" i="5"/>
  <c r="U51" i="2"/>
  <c r="Q51" i="2"/>
  <c r="V51" i="2" s="1"/>
  <c r="M51" i="2"/>
  <c r="U50" i="2"/>
  <c r="Q50" i="2"/>
  <c r="M50" i="2"/>
  <c r="I50" i="2"/>
  <c r="U9" i="2"/>
  <c r="Q9" i="2"/>
  <c r="V9" i="2" s="1"/>
  <c r="M9" i="2"/>
  <c r="U8" i="2"/>
  <c r="Q8" i="2"/>
  <c r="V8" i="2" s="1"/>
  <c r="M8" i="2"/>
  <c r="I8" i="2"/>
  <c r="Q22" i="5"/>
  <c r="Q26" i="5"/>
  <c r="Q23" i="5"/>
  <c r="Q24" i="5"/>
  <c r="Q20" i="5"/>
  <c r="Q9" i="5"/>
  <c r="Q12" i="5"/>
  <c r="Q18" i="5"/>
  <c r="Q8" i="5"/>
  <c r="Q13" i="5"/>
  <c r="Q16" i="5"/>
  <c r="Q21" i="5"/>
  <c r="Q27" i="5"/>
  <c r="Q14" i="5"/>
  <c r="Q25" i="5"/>
  <c r="Q11" i="5"/>
  <c r="Q7" i="5"/>
  <c r="Q10" i="5"/>
  <c r="Q15" i="5"/>
  <c r="Q17" i="5"/>
  <c r="Q19" i="5"/>
  <c r="M22" i="5"/>
  <c r="M26" i="5"/>
  <c r="M23" i="5"/>
  <c r="M24" i="5"/>
  <c r="M20" i="5"/>
  <c r="M9" i="5"/>
  <c r="M12" i="5"/>
  <c r="M18" i="5"/>
  <c r="M8" i="5"/>
  <c r="M13" i="5"/>
  <c r="M16" i="5"/>
  <c r="M21" i="5"/>
  <c r="M27" i="5"/>
  <c r="M14" i="5"/>
  <c r="M25" i="5"/>
  <c r="M11" i="5"/>
  <c r="M7" i="5"/>
  <c r="M10" i="5"/>
  <c r="M15" i="5"/>
  <c r="M17" i="5"/>
  <c r="M19" i="5"/>
  <c r="U22" i="5"/>
  <c r="V22" i="5" s="1"/>
  <c r="U26" i="5"/>
  <c r="U23" i="5"/>
  <c r="U24" i="5"/>
  <c r="U20" i="5"/>
  <c r="V20" i="5" s="1"/>
  <c r="U9" i="5"/>
  <c r="U12" i="5"/>
  <c r="U18" i="5"/>
  <c r="U8" i="5"/>
  <c r="V8" i="5" s="1"/>
  <c r="U13" i="5"/>
  <c r="U16" i="5"/>
  <c r="U21" i="5"/>
  <c r="U27" i="5"/>
  <c r="V27" i="5" s="1"/>
  <c r="U14" i="5"/>
  <c r="U25" i="5"/>
  <c r="U11" i="5"/>
  <c r="U7" i="5"/>
  <c r="V7" i="5" s="1"/>
  <c r="U10" i="5"/>
  <c r="U15" i="5"/>
  <c r="U17" i="5"/>
  <c r="U19" i="5"/>
  <c r="V19" i="5" s="1"/>
  <c r="Q11" i="3"/>
  <c r="Q9" i="3"/>
  <c r="Q16" i="3"/>
  <c r="Q21" i="3"/>
  <c r="Q18" i="3"/>
  <c r="Q10" i="3"/>
  <c r="Q19" i="3"/>
  <c r="Q25" i="3"/>
  <c r="Q15" i="3"/>
  <c r="Q13" i="3"/>
  <c r="Q8" i="3"/>
  <c r="Q14" i="3"/>
  <c r="Q30" i="3"/>
  <c r="Q28" i="3"/>
  <c r="Q29" i="3"/>
  <c r="Q23" i="3"/>
  <c r="Q26" i="3"/>
  <c r="Q20" i="3"/>
  <c r="Q24" i="3"/>
  <c r="Q22" i="3"/>
  <c r="Q12" i="3"/>
  <c r="Q7" i="3"/>
  <c r="Q31" i="3"/>
  <c r="Q27" i="3"/>
  <c r="Q17" i="3"/>
  <c r="M11" i="3"/>
  <c r="M9" i="3"/>
  <c r="M16" i="3"/>
  <c r="M21" i="3"/>
  <c r="M18" i="3"/>
  <c r="M10" i="3"/>
  <c r="M19" i="3"/>
  <c r="M25" i="3"/>
  <c r="M15" i="3"/>
  <c r="M13" i="3"/>
  <c r="M8" i="3"/>
  <c r="M14" i="3"/>
  <c r="M30" i="3"/>
  <c r="M28" i="3"/>
  <c r="M29" i="3"/>
  <c r="M23" i="3"/>
  <c r="M26" i="3"/>
  <c r="M20" i="3"/>
  <c r="M24" i="3"/>
  <c r="M22" i="3"/>
  <c r="M12" i="3"/>
  <c r="M7" i="3"/>
  <c r="M31" i="3"/>
  <c r="M27" i="3"/>
  <c r="M17" i="3"/>
  <c r="U11" i="3"/>
  <c r="V11" i="3" s="1"/>
  <c r="U9" i="3"/>
  <c r="V9" i="3" s="1"/>
  <c r="U16" i="3"/>
  <c r="U21" i="3"/>
  <c r="V21" i="3" s="1"/>
  <c r="U18" i="3"/>
  <c r="U10" i="3"/>
  <c r="V10" i="3" s="1"/>
  <c r="U19" i="3"/>
  <c r="V19" i="3" s="1"/>
  <c r="U25" i="3"/>
  <c r="V25" i="3" s="1"/>
  <c r="U15" i="3"/>
  <c r="V15" i="3" s="1"/>
  <c r="U13" i="3"/>
  <c r="V13" i="3" s="1"/>
  <c r="U8" i="3"/>
  <c r="V8" i="3" s="1"/>
  <c r="U14" i="3"/>
  <c r="V14" i="3" s="1"/>
  <c r="U30" i="3"/>
  <c r="V30" i="3" s="1"/>
  <c r="U28" i="3"/>
  <c r="V28" i="3" s="1"/>
  <c r="U29" i="3"/>
  <c r="V29" i="3" s="1"/>
  <c r="U23" i="3"/>
  <c r="V23" i="3" s="1"/>
  <c r="U26" i="3"/>
  <c r="V26" i="3" s="1"/>
  <c r="U20" i="3"/>
  <c r="V20" i="3" s="1"/>
  <c r="U24" i="3"/>
  <c r="V24" i="3" s="1"/>
  <c r="U22" i="3"/>
  <c r="V22" i="3" s="1"/>
  <c r="U12" i="3"/>
  <c r="V12" i="3" s="1"/>
  <c r="U7" i="3"/>
  <c r="V7" i="3" s="1"/>
  <c r="U31" i="3"/>
  <c r="V31" i="3" s="1"/>
  <c r="U27" i="3"/>
  <c r="I11" i="3"/>
  <c r="I9" i="3"/>
  <c r="I16" i="3"/>
  <c r="I21" i="3"/>
  <c r="I18" i="3"/>
  <c r="I10" i="3"/>
  <c r="I19" i="3"/>
  <c r="I25" i="3"/>
  <c r="I15" i="3"/>
  <c r="I13" i="3"/>
  <c r="I8" i="3"/>
  <c r="I14" i="3"/>
  <c r="I30" i="3"/>
  <c r="I28" i="3"/>
  <c r="I29" i="3"/>
  <c r="I23" i="3"/>
  <c r="I26" i="3"/>
  <c r="I20" i="3"/>
  <c r="I24" i="3"/>
  <c r="I22" i="3"/>
  <c r="I12" i="3"/>
  <c r="I7" i="3"/>
  <c r="I31" i="3"/>
  <c r="I27" i="3"/>
  <c r="I17" i="3"/>
  <c r="U17" i="4"/>
  <c r="U28" i="4"/>
  <c r="U30" i="4"/>
  <c r="U29" i="4"/>
  <c r="Q16" i="4"/>
  <c r="Q20" i="4"/>
  <c r="Q19" i="4"/>
  <c r="Q24" i="4"/>
  <c r="Q9" i="4"/>
  <c r="Q10" i="4"/>
  <c r="Q23" i="4"/>
  <c r="Q22" i="4"/>
  <c r="Q11" i="4"/>
  <c r="Q8" i="4"/>
  <c r="Q21" i="4"/>
  <c r="Q14" i="4"/>
  <c r="Q15" i="4"/>
  <c r="Q26" i="4"/>
  <c r="Q25" i="4"/>
  <c r="Q27" i="4"/>
  <c r="Q18" i="4"/>
  <c r="Q12" i="4"/>
  <c r="Q13" i="4"/>
  <c r="Q17" i="4"/>
  <c r="Q28" i="4"/>
  <c r="Q30" i="4"/>
  <c r="Q29" i="4"/>
  <c r="Q7" i="4"/>
  <c r="U17" i="3"/>
  <c r="V17" i="3" s="1"/>
  <c r="U16" i="4"/>
  <c r="U20" i="4"/>
  <c r="U19" i="4"/>
  <c r="U24" i="4"/>
  <c r="U9" i="4"/>
  <c r="U10" i="4"/>
  <c r="U23" i="4"/>
  <c r="U22" i="4"/>
  <c r="U11" i="4"/>
  <c r="U8" i="4"/>
  <c r="U21" i="4"/>
  <c r="U14" i="4"/>
  <c r="U15" i="4"/>
  <c r="U26" i="4"/>
  <c r="U25" i="4"/>
  <c r="U27" i="4"/>
  <c r="U18" i="4"/>
  <c r="U12" i="4"/>
  <c r="U13" i="4"/>
  <c r="U7" i="4"/>
  <c r="M16" i="4"/>
  <c r="M20" i="4"/>
  <c r="M19" i="4"/>
  <c r="M24" i="4"/>
  <c r="M9" i="4"/>
  <c r="M10" i="4"/>
  <c r="M23" i="4"/>
  <c r="M22" i="4"/>
  <c r="M11" i="4"/>
  <c r="M8" i="4"/>
  <c r="M21" i="4"/>
  <c r="M14" i="4"/>
  <c r="M15" i="4"/>
  <c r="M26" i="4"/>
  <c r="M25" i="4"/>
  <c r="M27" i="4"/>
  <c r="M18" i="4"/>
  <c r="M12" i="4"/>
  <c r="M13" i="4"/>
  <c r="M17" i="4"/>
  <c r="M28" i="4"/>
  <c r="M30" i="4"/>
  <c r="M29" i="4"/>
  <c r="M7" i="4"/>
  <c r="H55" i="1"/>
  <c r="H56" i="1"/>
  <c r="H57" i="1"/>
  <c r="H58" i="1"/>
  <c r="H59" i="1"/>
  <c r="H54" i="1"/>
  <c r="F55" i="1"/>
  <c r="F56" i="1"/>
  <c r="F57" i="1"/>
  <c r="F58" i="1"/>
  <c r="F59" i="1"/>
  <c r="F54" i="1"/>
  <c r="D59" i="1"/>
  <c r="D58" i="1"/>
  <c r="D55" i="1"/>
  <c r="D56" i="1"/>
  <c r="D57" i="1"/>
  <c r="D54" i="1"/>
  <c r="B57" i="1"/>
  <c r="B58" i="1"/>
  <c r="B59" i="1"/>
  <c r="B56" i="1"/>
  <c r="B55" i="1"/>
  <c r="B54" i="1"/>
  <c r="H42" i="1"/>
  <c r="H43" i="1"/>
  <c r="H44" i="1"/>
  <c r="H45" i="1"/>
  <c r="H41" i="1"/>
  <c r="F42" i="1"/>
  <c r="F43" i="1"/>
  <c r="F44" i="1"/>
  <c r="F45" i="1"/>
  <c r="F41" i="1"/>
  <c r="D42" i="1"/>
  <c r="D43" i="1"/>
  <c r="D44" i="1"/>
  <c r="D45" i="1"/>
  <c r="D41" i="1"/>
  <c r="B42" i="1"/>
  <c r="B43" i="1"/>
  <c r="B44" i="1"/>
  <c r="B45" i="1"/>
  <c r="B41" i="1"/>
  <c r="H24" i="1"/>
  <c r="H25" i="1"/>
  <c r="H26" i="1"/>
  <c r="H27" i="1"/>
  <c r="H28" i="1"/>
  <c r="H29" i="1"/>
  <c r="H23" i="1"/>
  <c r="F24" i="1"/>
  <c r="F25" i="1"/>
  <c r="F26" i="1"/>
  <c r="F27" i="1"/>
  <c r="F28" i="1"/>
  <c r="F29" i="1"/>
  <c r="F23" i="1"/>
  <c r="D24" i="1"/>
  <c r="D25" i="1"/>
  <c r="D26" i="1"/>
  <c r="D27" i="1"/>
  <c r="D28" i="1"/>
  <c r="D29" i="1"/>
  <c r="D23" i="1"/>
  <c r="B24" i="1"/>
  <c r="B25" i="1"/>
  <c r="B26" i="1"/>
  <c r="B27" i="1"/>
  <c r="B28" i="1"/>
  <c r="B29" i="1"/>
  <c r="B23" i="1"/>
  <c r="H11" i="1"/>
  <c r="H12" i="1"/>
  <c r="H13" i="1"/>
  <c r="H14" i="1"/>
  <c r="H15" i="1"/>
  <c r="H16" i="1"/>
  <c r="H10" i="1"/>
  <c r="F11" i="1"/>
  <c r="F12" i="1"/>
  <c r="F13" i="1"/>
  <c r="F14" i="1"/>
  <c r="F15" i="1"/>
  <c r="F10" i="1"/>
  <c r="D11" i="1"/>
  <c r="D12" i="1"/>
  <c r="D13" i="1"/>
  <c r="D14" i="1"/>
  <c r="D15" i="1"/>
  <c r="D10" i="1"/>
  <c r="B11" i="1"/>
  <c r="B12" i="1"/>
  <c r="B13" i="1"/>
  <c r="B14" i="1"/>
  <c r="B10" i="1"/>
  <c r="V10" i="8" l="1"/>
  <c r="V7" i="8"/>
  <c r="V8" i="8"/>
  <c r="V10" i="7"/>
  <c r="V11" i="8"/>
  <c r="V12" i="8"/>
  <c r="V9" i="8"/>
  <c r="V33" i="6"/>
  <c r="V13" i="6"/>
  <c r="V16" i="6"/>
  <c r="V35" i="6"/>
  <c r="V19" i="6"/>
  <c r="V11" i="6"/>
  <c r="V36" i="6"/>
  <c r="V25" i="6"/>
  <c r="V24" i="6"/>
  <c r="V31" i="6"/>
  <c r="V27" i="6"/>
  <c r="V32" i="6"/>
  <c r="V37" i="6"/>
  <c r="V28" i="6"/>
  <c r="V14" i="6"/>
  <c r="V15" i="6"/>
  <c r="V20" i="6"/>
  <c r="V9" i="6"/>
  <c r="V8" i="6"/>
  <c r="V10" i="6"/>
  <c r="V23" i="6"/>
  <c r="V17" i="6"/>
  <c r="V21" i="6"/>
  <c r="V22" i="6"/>
  <c r="V29" i="6"/>
  <c r="V30" i="6"/>
  <c r="V34" i="6"/>
  <c r="V26" i="6"/>
  <c r="V12" i="6"/>
  <c r="V7" i="6"/>
  <c r="V18" i="6"/>
  <c r="V7" i="7"/>
  <c r="V16" i="7"/>
  <c r="V17" i="7"/>
  <c r="V8" i="7"/>
  <c r="V13" i="7"/>
  <c r="V18" i="7"/>
  <c r="V12" i="7"/>
  <c r="V9" i="7"/>
  <c r="V15" i="7"/>
  <c r="V14" i="7"/>
  <c r="V11" i="7"/>
  <c r="V52" i="2"/>
  <c r="V10" i="2"/>
  <c r="V11" i="2" s="1"/>
  <c r="V21" i="2"/>
  <c r="V38" i="2"/>
  <c r="V41" i="2" s="1"/>
  <c r="V20" i="2"/>
  <c r="V23" i="2" s="1"/>
  <c r="V50" i="2"/>
  <c r="V53" i="2" s="1"/>
  <c r="V11" i="5"/>
  <c r="V18" i="5"/>
  <c r="V15" i="5"/>
  <c r="V25" i="5"/>
  <c r="V16" i="5"/>
  <c r="V12" i="5"/>
  <c r="V23" i="5"/>
  <c r="V17" i="5"/>
  <c r="V21" i="5"/>
  <c r="V24" i="5"/>
  <c r="V10" i="5"/>
  <c r="V14" i="5"/>
  <c r="V13" i="5"/>
  <c r="V9" i="5"/>
  <c r="V26" i="5"/>
  <c r="V27" i="3"/>
  <c r="V18" i="3"/>
  <c r="V21" i="4"/>
  <c r="V23" i="4"/>
  <c r="V11" i="4"/>
  <c r="V9" i="4"/>
  <c r="V8" i="4"/>
  <c r="V10" i="4"/>
  <c r="V19" i="4"/>
  <c r="V14" i="4"/>
  <c r="V22" i="4"/>
  <c r="V30" i="4"/>
  <c r="V16" i="3"/>
  <c r="V13" i="4"/>
  <c r="V12" i="4"/>
  <c r="V24" i="4"/>
  <c r="V16" i="4"/>
  <c r="V27" i="4"/>
  <c r="V7" i="4"/>
  <c r="V20" i="4"/>
  <c r="V18" i="4"/>
  <c r="V25" i="4"/>
  <c r="V26" i="4"/>
  <c r="V15" i="4"/>
  <c r="V29" i="4"/>
  <c r="V28" i="4"/>
  <c r="V17" i="4"/>
</calcChain>
</file>

<file path=xl/sharedStrings.xml><?xml version="1.0" encoding="utf-8"?>
<sst xmlns="http://schemas.openxmlformats.org/spreadsheetml/2006/main" count="732" uniqueCount="247">
  <si>
    <t>1.SLED</t>
  </si>
  <si>
    <t>Mimina 2011 a ml.</t>
  </si>
  <si>
    <t>Nejmladsi zakyne 2010</t>
  </si>
  <si>
    <t>Kladina</t>
  </si>
  <si>
    <t>Prostná</t>
  </si>
  <si>
    <t>Kubošná Veronika</t>
  </si>
  <si>
    <t>Žáčková Veronika</t>
  </si>
  <si>
    <t>Jahůdková Nela</t>
  </si>
  <si>
    <t>Slavíková Kristýna</t>
  </si>
  <si>
    <t>Číhalová Karolína</t>
  </si>
  <si>
    <t>Cikánková Markéta</t>
  </si>
  <si>
    <t>Kavačová Sára</t>
  </si>
  <si>
    <t>Urbanová Daniela</t>
  </si>
  <si>
    <t>Svobodová Sally</t>
  </si>
  <si>
    <t>Najdekrová Julie</t>
  </si>
  <si>
    <t>Knollová Julie</t>
  </si>
  <si>
    <t>Paarová Kateřina</t>
  </si>
  <si>
    <t>Povolná Eva</t>
  </si>
  <si>
    <t>Punčochářová Sabina</t>
  </si>
  <si>
    <t>Pelikánová Sára</t>
  </si>
  <si>
    <t>Vltavská Agáta</t>
  </si>
  <si>
    <t>Štěpánová Veronika</t>
  </si>
  <si>
    <t>Sochorová Barbora</t>
  </si>
  <si>
    <t>Celnarová Simona</t>
  </si>
  <si>
    <t>Menšíková Evelína</t>
  </si>
  <si>
    <t>Pospíšilová Natálie</t>
  </si>
  <si>
    <t>2.SLED</t>
  </si>
  <si>
    <t>Poláková Anežka</t>
  </si>
  <si>
    <t>Bártková Kateřina</t>
  </si>
  <si>
    <t>Hanzlová Alice</t>
  </si>
  <si>
    <t>Kubová Barbora</t>
  </si>
  <si>
    <t>Manová Sabina</t>
  </si>
  <si>
    <t>Korčiánová Karolína</t>
  </si>
  <si>
    <t>Otáhalová Barbora</t>
  </si>
  <si>
    <t>Novotná Julie</t>
  </si>
  <si>
    <t>Kubešová Anna</t>
  </si>
  <si>
    <t>Geržová Hana</t>
  </si>
  <si>
    <t>Marešová Leona</t>
  </si>
  <si>
    <t>Řehánková Adéla</t>
  </si>
  <si>
    <t>Hlůšková Natálie</t>
  </si>
  <si>
    <t>Medková Sofie</t>
  </si>
  <si>
    <t>Patočková Tereza</t>
  </si>
  <si>
    <t>Béna Klaudie</t>
  </si>
  <si>
    <t>Kartusová Eliška</t>
  </si>
  <si>
    <t>Řehánková Michaela</t>
  </si>
  <si>
    <t>Přibilíková Silvie</t>
  </si>
  <si>
    <t>Šedrlová Lenka</t>
  </si>
  <si>
    <t>Prokopová Tereza</t>
  </si>
  <si>
    <t>3.SLED</t>
  </si>
  <si>
    <t>Nejmladsi zakyne 2009</t>
  </si>
  <si>
    <t>Přeskok</t>
  </si>
  <si>
    <t>Bradla</t>
  </si>
  <si>
    <t>Truhlářová Natálie</t>
  </si>
  <si>
    <t>Baldock Ella</t>
  </si>
  <si>
    <t>Medvědová Vendula</t>
  </si>
  <si>
    <t>Zahálková Michaela</t>
  </si>
  <si>
    <t>Bedřichová Julie</t>
  </si>
  <si>
    <t>Matušková Marjana</t>
  </si>
  <si>
    <t>Fuksová Dominika</t>
  </si>
  <si>
    <t>Koláčková Anežka</t>
  </si>
  <si>
    <t>Majerová Eva</t>
  </si>
  <si>
    <t>Janoutová Natali</t>
  </si>
  <si>
    <t>Křížová Kristýna</t>
  </si>
  <si>
    <t>Hajdinová Natálie</t>
  </si>
  <si>
    <t>Nachtneblová Nikol</t>
  </si>
  <si>
    <t>Urbanová Johana</t>
  </si>
  <si>
    <t>Nebojsová Zuzana</t>
  </si>
  <si>
    <t>Petrčková Nikola</t>
  </si>
  <si>
    <t>Komárková Tereza</t>
  </si>
  <si>
    <t>Václavíková Simona</t>
  </si>
  <si>
    <t>Machová Eliška</t>
  </si>
  <si>
    <t>Richterová Natáli</t>
  </si>
  <si>
    <t>Čonková Nela</t>
  </si>
  <si>
    <t>4.SLED</t>
  </si>
  <si>
    <t>Pauza</t>
  </si>
  <si>
    <t>Okošová Hana</t>
  </si>
  <si>
    <t>Mravcová Beáta</t>
  </si>
  <si>
    <t>Jarošová Nina</t>
  </si>
  <si>
    <t>Hepnarová Karolína</t>
  </si>
  <si>
    <t>Kotlaříková Tamara</t>
  </si>
  <si>
    <t>Mravcová Magdaléna</t>
  </si>
  <si>
    <t>Mikešová Karolína</t>
  </si>
  <si>
    <t>Borská Nela</t>
  </si>
  <si>
    <t>Hilšerová Vivien</t>
  </si>
  <si>
    <t>Hrabovská Klára</t>
  </si>
  <si>
    <t>Bézová Michaela</t>
  </si>
  <si>
    <t>Čápová Adéla</t>
  </si>
  <si>
    <t>Čejková Sára</t>
  </si>
  <si>
    <t>Klímková Mariana</t>
  </si>
  <si>
    <t>Fialová Ema</t>
  </si>
  <si>
    <t>Moravec Melanie</t>
  </si>
  <si>
    <t>Gromnicová Tereza</t>
  </si>
  <si>
    <t>Kovalská Izabela</t>
  </si>
  <si>
    <t>Hájková Veronika</t>
  </si>
  <si>
    <t>Nepevná Michaela</t>
  </si>
  <si>
    <t>Fryčová Lucie</t>
  </si>
  <si>
    <t>Štrosová Kateřina</t>
  </si>
  <si>
    <t>Gřešíčková Tereza</t>
  </si>
  <si>
    <t>Svobodová Jana</t>
  </si>
  <si>
    <t>Brázdová Klára</t>
  </si>
  <si>
    <t>5.SLED</t>
  </si>
  <si>
    <t>Návratová Zuzana</t>
  </si>
  <si>
    <t>Procházková Kristýna</t>
  </si>
  <si>
    <t>Krumpholzová Justýna</t>
  </si>
  <si>
    <t>Molíková Simona</t>
  </si>
  <si>
    <t>Chmelová Karolína</t>
  </si>
  <si>
    <t>Polidorová Eliška</t>
  </si>
  <si>
    <t>Maršálková Kateřina</t>
  </si>
  <si>
    <t>Kokrdová Daniela</t>
  </si>
  <si>
    <t>Peigerová Klára</t>
  </si>
  <si>
    <t>Hajdinová Karolína</t>
  </si>
  <si>
    <t>Hanousková Tereza</t>
  </si>
  <si>
    <t>Novotná Nela</t>
  </si>
  <si>
    <t>Molnárová Eliška</t>
  </si>
  <si>
    <t>Vlasáková Zuzana</t>
  </si>
  <si>
    <t>Duráková Kateřina</t>
  </si>
  <si>
    <t>Prokešová Věra</t>
  </si>
  <si>
    <t>Viceníková Karin</t>
  </si>
  <si>
    <t>Družstva</t>
  </si>
  <si>
    <t>poř.</t>
  </si>
  <si>
    <t>jméno</t>
  </si>
  <si>
    <t>roč.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</si>
  <si>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</si>
  <si>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</si>
  <si>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</si>
  <si>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</si>
  <si>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</si>
  <si>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</si>
  <si>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</si>
  <si>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</si>
  <si>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</si>
  <si>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</si>
  <si>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 xml:space="preserve"> SG TJ Sokol Brno 1</t>
  </si>
  <si>
    <t>Celkem</t>
  </si>
  <si>
    <t>KSG Rosice</t>
  </si>
  <si>
    <t>GK Vítkovice</t>
  </si>
  <si>
    <t>KSG Moravská Slavia Brno</t>
  </si>
  <si>
    <t>Školní klub Uherský Ostroh</t>
  </si>
  <si>
    <t>KSG Znojmo</t>
  </si>
  <si>
    <t>SGŽ Rosická štika</t>
  </si>
  <si>
    <t>6.5.2017</t>
  </si>
  <si>
    <t>1. kategorie – Mimina</t>
  </si>
  <si>
    <t>pořadí</t>
  </si>
  <si>
    <t>ročnik</t>
  </si>
  <si>
    <t>Uhrová a kol.</t>
  </si>
  <si>
    <t>T.J. Sokol Brno I</t>
  </si>
  <si>
    <t>Blašková</t>
  </si>
  <si>
    <t>TJ Sokol Moravský Krumlov</t>
  </si>
  <si>
    <t>SK UP Olomouc</t>
  </si>
  <si>
    <t>Martina Vavroušková Konopová</t>
  </si>
  <si>
    <t>KSG SK Přerov</t>
  </si>
  <si>
    <t>Cigánková</t>
  </si>
  <si>
    <t>TJ Sokol Bučovice</t>
  </si>
  <si>
    <t>Spiritová</t>
  </si>
  <si>
    <t>Chmelová, Christová</t>
  </si>
  <si>
    <t>Klub sportovní gymnastiky Znojmo</t>
  </si>
  <si>
    <t>Truhlářová a kol.</t>
  </si>
  <si>
    <t>Školní klub Uherský Ostroh - gymnastika</t>
  </si>
  <si>
    <t>Vaďurová</t>
  </si>
  <si>
    <t>T.J. Sokol Moravská Ostrava 1</t>
  </si>
  <si>
    <t>Dudová, El-Khairy</t>
  </si>
  <si>
    <t>Gymnastický klub Vítkovice</t>
  </si>
  <si>
    <t>2. kategorie - Nejmladší žákyně</t>
  </si>
  <si>
    <t>Křístelová a kol.</t>
  </si>
  <si>
    <t>Zpěváková</t>
  </si>
  <si>
    <t>Olšarová</t>
  </si>
  <si>
    <t>Marčáková</t>
  </si>
  <si>
    <t>Duráková</t>
  </si>
  <si>
    <t>3. kategorie - Nejmladší žákyně</t>
  </si>
  <si>
    <t>Konečná a kol.</t>
  </si>
  <si>
    <t>Pánková</t>
  </si>
  <si>
    <t>Pánková, Václavíková</t>
  </si>
  <si>
    <t>Tichý</t>
  </si>
  <si>
    <t>TJ Prostějov</t>
  </si>
  <si>
    <t>Ponížilová</t>
  </si>
  <si>
    <t>Procházková</t>
  </si>
  <si>
    <t>4. kategorie - Mladší žákyně</t>
  </si>
  <si>
    <t>Lužová, Kostrbík</t>
  </si>
  <si>
    <t>Prutkayová</t>
  </si>
  <si>
    <t>Grmelová</t>
  </si>
  <si>
    <t>Borková Christina</t>
  </si>
  <si>
    <t>Juříčková Markéta Ella</t>
  </si>
  <si>
    <t>SG TJ Sokol Zlín</t>
  </si>
  <si>
    <t>Rajnochova</t>
  </si>
  <si>
    <t>Křížová Gabriela</t>
  </si>
  <si>
    <t>Hajdin</t>
  </si>
  <si>
    <t>Černá Eliška</t>
  </si>
  <si>
    <t>5. kategorie - Starší žákyně</t>
  </si>
  <si>
    <t>Lužová, Kostrbík, Procházková</t>
  </si>
  <si>
    <t>Blatecká</t>
  </si>
  <si>
    <t>Tj Sokol Moravský Krumlov</t>
  </si>
  <si>
    <t>6. kategorie - Juniorky a ženy</t>
  </si>
  <si>
    <t>poznámka</t>
  </si>
  <si>
    <t>oddil</t>
  </si>
  <si>
    <t>Křístelová Ivana</t>
  </si>
  <si>
    <t>I. KT</t>
  </si>
  <si>
    <t>Truhlářová Eliška</t>
  </si>
  <si>
    <t>II.KT</t>
  </si>
  <si>
    <t>Geržová Barbora</t>
  </si>
  <si>
    <t>III.KT</t>
  </si>
  <si>
    <t>Katolická Nikola</t>
  </si>
  <si>
    <t>Uhrová Libuše</t>
  </si>
  <si>
    <t>Fikrtlová Denisa</t>
  </si>
  <si>
    <t>Jurasová Alžběta</t>
  </si>
  <si>
    <t>Vaďurová Marcela</t>
  </si>
  <si>
    <t>III.tř.</t>
  </si>
  <si>
    <t>Svačinová JItka</t>
  </si>
  <si>
    <t>II.třída</t>
  </si>
  <si>
    <t>Václavíková Věra</t>
  </si>
  <si>
    <t>III.třída</t>
  </si>
  <si>
    <t>Lužová Alena</t>
  </si>
  <si>
    <t>Dudová Miroslava</t>
  </si>
  <si>
    <t>I. tř.</t>
  </si>
  <si>
    <t>Grmelová Světlana</t>
  </si>
  <si>
    <t>I.tř.</t>
  </si>
  <si>
    <t>Peterková Eliška</t>
  </si>
  <si>
    <t>III. tř.</t>
  </si>
  <si>
    <t>Pospíšilíková Lenka</t>
  </si>
  <si>
    <t>Baštová</t>
  </si>
  <si>
    <t>Pohanková Veronika</t>
  </si>
  <si>
    <t>Pohanková Elisabeth Aneta</t>
  </si>
  <si>
    <t>Novotná Kateřina</t>
  </si>
  <si>
    <t>Benešová Simona</t>
  </si>
  <si>
    <t>I.tř .  - odpoledne možná</t>
  </si>
  <si>
    <t>Martina Poláková</t>
  </si>
  <si>
    <t>Kupková Anna</t>
  </si>
  <si>
    <t>Simona Václavíková je 2011 ale GIS to nechce vzít</t>
  </si>
  <si>
    <t>Ml. zakyne 2007 – 2008</t>
  </si>
  <si>
    <t>St.žákyně 2005-2006</t>
  </si>
  <si>
    <t>Juniorky 2004 a st.</t>
  </si>
  <si>
    <t>Prutkayová Frederika</t>
  </si>
  <si>
    <t>Kozáková Kristýna</t>
  </si>
  <si>
    <t>Ferdusová Kateřina</t>
  </si>
  <si>
    <t xml:space="preserve">KSG Znojmo </t>
  </si>
  <si>
    <t xml:space="preserve">Václavíková Alexandra </t>
  </si>
  <si>
    <t>TJ Sokol Brno I</t>
  </si>
  <si>
    <t>Smiešná Gabriela</t>
  </si>
  <si>
    <t xml:space="preserve">Hašková Dominika </t>
  </si>
  <si>
    <t>Grmelová, Lišková</t>
  </si>
  <si>
    <t>Sokol Moravská Ostrava</t>
  </si>
  <si>
    <t>T.J. Sokol Moravská Ostrava 0</t>
  </si>
  <si>
    <t>Holková Emilly</t>
  </si>
  <si>
    <t>ŠK Uh.Ostroh</t>
  </si>
  <si>
    <t>Dolejšová Eliška</t>
  </si>
  <si>
    <t>Cibulcová Nikola</t>
  </si>
  <si>
    <t>Vavroušková Konopová</t>
  </si>
  <si>
    <r>
      <t xml:space="preserve">Lišková, </t>
    </r>
    <r>
      <rPr>
        <sz val="9"/>
        <color theme="1"/>
        <rFont val="Calibri1"/>
        <charset val="238"/>
      </rPr>
      <t>Grmelová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</si>
</sst>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5]General"/>
  </numFmts>
  <fonts count="20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rgb="FF000000"/>
      <name val="Calibri1"/>
      <charset val="238"/>
    </font>
    <font>
      <b/>
      <sz val="8"/>
      <color rgb="FF000000"/>
      <name val="Calibri1"/>
      <charset val="238"/>
    </font>
    <font>
      <b/>
      <sz val="10"/>
      <color rgb="FF000000"/>
      <name val="Calibri1"/>
      <charset val="238"/>
    </font>
    <font>
      <b/>
      <sz val="10"/>
      <color rgb="FFFF0000"/>
      <name val="Calibri1"/>
      <charset val="238"/>
    </font>
    <font>
      <b/>
      <sz val="11"/>
      <color rgb="FF000000"/>
      <name val="Calibri1"/>
      <charset val="238"/>
    </font>
    <font>
      <sz val="9"/>
      <color rgb="FF000000"/>
      <name val="Calibri1"/>
      <charset val="238"/>
    </font>
    <font>
      <b/>
      <sz val="9"/>
      <color rgb="FF000000"/>
      <name val="Calibri1"/>
      <charset val="238"/>
    </font>
    <font>
      <sz val="9"/>
      <color rgb="FF222222"/>
      <name val="Calibri1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6.25"/>
      <color rgb="FF000000"/>
      <name val="Calibri1"/>
      <charset val="238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Calibri1"/>
      <charset val="238"/>
    </font>
    <font>
      <sz val="9"/>
      <color theme="1"/>
      <name val="Calibri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30">
    <xf numFmtId="0" fontId="0" fillId="0" borderId="0" xfId="0"/>
    <xf numFmtId="165" fontId="4" fillId="0" borderId="0" xfId="1" applyFont="1"/>
    <xf numFmtId="165" fontId="5" fillId="0" borderId="0" xfId="1" applyFont="1" applyAlignment="1">
      <alignment horizontal="left"/>
    </xf>
    <xf numFmtId="165" fontId="6" fillId="0" borderId="0" xfId="1" applyFont="1"/>
    <xf numFmtId="165" fontId="7" fillId="0" borderId="0" xfId="1" applyFont="1"/>
    <xf numFmtId="165" fontId="8" fillId="0" borderId="0" xfId="1" applyFont="1" applyAlignment="1">
      <alignment horizontal="left"/>
    </xf>
    <xf numFmtId="165" fontId="9" fillId="0" borderId="0" xfId="1" applyFont="1"/>
    <xf numFmtId="165" fontId="10" fillId="0" borderId="0" xfId="1" applyFont="1" applyAlignment="1">
      <alignment horizontal="left"/>
    </xf>
    <xf numFmtId="165" fontId="5" fillId="2" borderId="0" xfId="1" applyFont="1" applyFill="1"/>
    <xf numFmtId="165" fontId="9" fillId="0" borderId="0" xfId="1" applyFont="1" applyAlignment="1">
      <alignment horizontal="left"/>
    </xf>
    <xf numFmtId="165" fontId="11" fillId="0" borderId="0" xfId="1" applyFont="1" applyAlignment="1">
      <alignment horizontal="left" wrapText="1"/>
    </xf>
    <xf numFmtId="165" fontId="9" fillId="0" borderId="0" xfId="1" applyFont="1" applyAlignment="1">
      <alignment horizontal="center"/>
    </xf>
    <xf numFmtId="164" fontId="9" fillId="0" borderId="0" xfId="1" applyNumberFormat="1" applyFont="1"/>
    <xf numFmtId="164" fontId="10" fillId="0" borderId="0" xfId="1" applyNumberFormat="1" applyFont="1"/>
    <xf numFmtId="165" fontId="9" fillId="0" borderId="0" xfId="1" applyFont="1" applyAlignment="1">
      <alignment horizontal="left" wrapText="1"/>
    </xf>
    <xf numFmtId="165" fontId="10" fillId="0" borderId="0" xfId="1" applyFont="1"/>
    <xf numFmtId="165" fontId="1" fillId="0" borderId="0" xfId="1"/>
    <xf numFmtId="165" fontId="12" fillId="0" borderId="0" xfId="1" applyFont="1" applyAlignment="1">
      <alignment horizontal="left"/>
    </xf>
    <xf numFmtId="165" fontId="13" fillId="2" borderId="0" xfId="1" applyFont="1" applyFill="1"/>
    <xf numFmtId="164" fontId="1" fillId="0" borderId="0" xfId="1" applyNumberFormat="1"/>
    <xf numFmtId="164" fontId="13" fillId="0" borderId="0" xfId="1" applyNumberFormat="1" applyFont="1"/>
    <xf numFmtId="165" fontId="14" fillId="0" borderId="0" xfId="1" applyFont="1"/>
    <xf numFmtId="165" fontId="15" fillId="0" borderId="0" xfId="1" applyFont="1"/>
    <xf numFmtId="165" fontId="1" fillId="0" borderId="0" xfId="1" applyFill="1"/>
    <xf numFmtId="165" fontId="16" fillId="0" borderId="0" xfId="1" applyFont="1"/>
    <xf numFmtId="165" fontId="17" fillId="0" borderId="0" xfId="1" applyFont="1"/>
    <xf numFmtId="165" fontId="18" fillId="0" borderId="0" xfId="1" applyFont="1" applyAlignment="1">
      <alignment horizontal="left"/>
    </xf>
    <xf numFmtId="165" fontId="18" fillId="0" borderId="0" xfId="1" applyFont="1"/>
    <xf numFmtId="165" fontId="17" fillId="0" borderId="0" xfId="1" applyFont="1" applyAlignment="1">
      <alignment horizontal="left"/>
    </xf>
    <xf numFmtId="165" fontId="16" fillId="0" borderId="0" xfId="1" applyFont="1" applyFill="1"/>
  </cellXfs>
  <cellStyles count="6">
    <cellStyle name="Excel Built-in Normal" xfId="1"/>
    <cellStyle name="Heading" xfId="2"/>
    <cellStyle name="Heading1" xfId="3"/>
    <cellStyle name="Normální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5"/>
  <sheetViews>
    <sheetView topLeftCell="A54" workbookViewId="0">
      <selection activeCell="P58" sqref="P58"/>
    </sheetView>
  </sheetViews>
  <sheetFormatPr defaultRowHeight="13.8"/>
  <cols>
    <col min="1" max="1" width="2.69921875" style="1" customWidth="1"/>
    <col min="2" max="2" width="16.59765625" style="1" customWidth="1"/>
    <col min="3" max="3" width="2.69921875" style="1" customWidth="1"/>
    <col min="4" max="4" width="16.59765625" style="1" customWidth="1"/>
    <col min="5" max="5" width="2.69921875" style="1" customWidth="1"/>
    <col min="6" max="6" width="16.59765625" style="1" customWidth="1"/>
    <col min="7" max="7" width="2.69921875" style="1" customWidth="1"/>
    <col min="8" max="8" width="16.59765625" style="1" customWidth="1"/>
    <col min="9" max="9" width="2.69921875" style="1" customWidth="1"/>
    <col min="10" max="10" width="16.59765625" style="1" customWidth="1"/>
    <col min="11" max="1024" width="6.796875" style="1" customWidth="1"/>
  </cols>
  <sheetData>
    <row r="1" spans="1:8">
      <c r="B1" s="2" t="s">
        <v>139</v>
      </c>
    </row>
    <row r="2" spans="1:8">
      <c r="B2" s="2" t="s">
        <v>140</v>
      </c>
    </row>
    <row r="3" spans="1:8">
      <c r="B3" s="2"/>
    </row>
    <row r="5" spans="1:8" s="3" customFormat="1" ht="13.2">
      <c r="B5" s="3" t="s">
        <v>0</v>
      </c>
    </row>
    <row r="6" spans="1:8" s="3" customFormat="1" ht="13.2"/>
    <row r="7" spans="1:8" s="3" customFormat="1" ht="13.2">
      <c r="A7" s="3" t="s">
        <v>1</v>
      </c>
      <c r="C7" s="3" t="s">
        <v>1</v>
      </c>
      <c r="E7" s="3" t="s">
        <v>2</v>
      </c>
      <c r="G7" s="3" t="s">
        <v>2</v>
      </c>
    </row>
    <row r="8" spans="1:8" s="3" customFormat="1" ht="13.2"/>
    <row r="9" spans="1:8" s="4" customFormat="1" ht="13.2">
      <c r="B9" s="4" t="s">
        <v>3</v>
      </c>
      <c r="D9" s="4" t="s">
        <v>4</v>
      </c>
      <c r="F9" s="4" t="s">
        <v>3</v>
      </c>
      <c r="H9" s="4" t="s">
        <v>4</v>
      </c>
    </row>
    <row r="10" spans="1:8">
      <c r="A10" s="1">
        <v>1</v>
      </c>
      <c r="B10" s="1" t="str">
        <f>'2011 a ml'!B7</f>
        <v>Kartusová Eliška</v>
      </c>
      <c r="C10" s="1">
        <v>1</v>
      </c>
      <c r="D10" s="1" t="str">
        <f>'2011 a ml'!B12</f>
        <v>Hlůšková Natálie</v>
      </c>
      <c r="E10" s="1">
        <v>1</v>
      </c>
      <c r="F10" s="1" t="str">
        <f>'2010'!B7</f>
        <v>Kubošná Veronika</v>
      </c>
      <c r="G10" s="1">
        <v>1</v>
      </c>
      <c r="H10" s="1" t="str">
        <f>'2010'!B13</f>
        <v>Korčiánová Karolína</v>
      </c>
    </row>
    <row r="11" spans="1:8">
      <c r="A11" s="1">
        <v>2</v>
      </c>
      <c r="B11" s="1" t="str">
        <f>'2011 a ml'!B8</f>
        <v>Kubová Barbora</v>
      </c>
      <c r="C11" s="1">
        <v>2</v>
      </c>
      <c r="D11" s="1" t="str">
        <f>'2011 a ml'!B13</f>
        <v>Poláková Anežka</v>
      </c>
      <c r="E11" s="1">
        <v>2</v>
      </c>
      <c r="F11" s="1" t="str">
        <f>'2010'!B8</f>
        <v>Pospíšilová Natálie</v>
      </c>
      <c r="G11" s="1">
        <v>2</v>
      </c>
      <c r="H11" s="1" t="str">
        <f>'2010'!B14</f>
        <v>Manová Sabina</v>
      </c>
    </row>
    <row r="12" spans="1:8">
      <c r="A12" s="1">
        <v>3</v>
      </c>
      <c r="B12" s="1" t="str">
        <f>'2011 a ml'!B9</f>
        <v>Najdekrová Julie</v>
      </c>
      <c r="C12" s="1">
        <v>3</v>
      </c>
      <c r="D12" s="1" t="str">
        <f>'2011 a ml'!B14</f>
        <v>Otáhalová Barbora</v>
      </c>
      <c r="E12" s="1">
        <v>3</v>
      </c>
      <c r="F12" s="1" t="str">
        <f>'2010'!B9</f>
        <v>Žáčková Veronika</v>
      </c>
      <c r="G12" s="1">
        <v>3</v>
      </c>
      <c r="H12" s="1" t="str">
        <f>'2010'!B15</f>
        <v>Novotná Julie</v>
      </c>
    </row>
    <row r="13" spans="1:8">
      <c r="A13" s="1">
        <v>4</v>
      </c>
      <c r="B13" s="1" t="str">
        <f>'2011 a ml'!B10</f>
        <v>Urbanová Daniela</v>
      </c>
      <c r="C13" s="1">
        <v>4</v>
      </c>
      <c r="D13" s="1" t="str">
        <f>'2011 a ml'!B15</f>
        <v>Sochorová Barbora</v>
      </c>
      <c r="E13" s="1">
        <v>4</v>
      </c>
      <c r="F13" s="1" t="str">
        <f>'2010'!B10</f>
        <v>Cikánková Markéta</v>
      </c>
      <c r="G13" s="1">
        <v>4</v>
      </c>
      <c r="H13" s="1" t="str">
        <f>'2010'!B16</f>
        <v>Číhalová Karolína</v>
      </c>
    </row>
    <row r="14" spans="1:8">
      <c r="A14" s="1">
        <v>5</v>
      </c>
      <c r="B14" s="1" t="str">
        <f>'2011 a ml'!B11</f>
        <v>Kavačová Sára</v>
      </c>
      <c r="C14" s="1">
        <v>5</v>
      </c>
      <c r="D14" s="1" t="str">
        <f>'2011 a ml'!B16</f>
        <v>Povolná Eva</v>
      </c>
      <c r="E14" s="1">
        <v>5</v>
      </c>
      <c r="F14" s="1" t="str">
        <f>'2010'!B11</f>
        <v>Menšíková Evelína</v>
      </c>
      <c r="G14" s="1">
        <v>5</v>
      </c>
      <c r="H14" s="1" t="str">
        <f>'2010'!B17</f>
        <v>Kubešová Anna</v>
      </c>
    </row>
    <row r="15" spans="1:8">
      <c r="C15" s="1">
        <v>6</v>
      </c>
      <c r="D15" s="1" t="str">
        <f>'2011 a ml'!B17</f>
        <v>Jahůdková Nela</v>
      </c>
      <c r="E15" s="1">
        <v>6</v>
      </c>
      <c r="F15" s="1" t="str">
        <f>'2010'!B12</f>
        <v>Hanzlová Alice</v>
      </c>
      <c r="G15" s="1">
        <v>6</v>
      </c>
      <c r="H15" s="1" t="str">
        <f>'2010'!B18</f>
        <v>Šedrlová Lenka</v>
      </c>
    </row>
    <row r="16" spans="1:8">
      <c r="G16" s="1">
        <v>7</v>
      </c>
      <c r="H16" s="1" t="str">
        <f>'2010'!B19</f>
        <v>Pelikánová Sára</v>
      </c>
    </row>
    <row r="18" spans="1:8" s="3" customFormat="1" ht="13.2">
      <c r="B18" s="3" t="s">
        <v>26</v>
      </c>
    </row>
    <row r="19" spans="1:8" s="3" customFormat="1" ht="13.2"/>
    <row r="20" spans="1:8" s="3" customFormat="1" ht="13.2">
      <c r="A20" s="3" t="s">
        <v>1</v>
      </c>
      <c r="C20" s="3" t="s">
        <v>1</v>
      </c>
      <c r="E20" s="3" t="s">
        <v>2</v>
      </c>
      <c r="G20" s="3" t="s">
        <v>2</v>
      </c>
    </row>
    <row r="21" spans="1:8" s="3" customFormat="1" ht="13.2"/>
    <row r="22" spans="1:8" s="4" customFormat="1" ht="13.2">
      <c r="B22" s="4" t="s">
        <v>3</v>
      </c>
      <c r="D22" s="4" t="s">
        <v>4</v>
      </c>
      <c r="F22" s="4" t="s">
        <v>3</v>
      </c>
      <c r="H22" s="4" t="s">
        <v>4</v>
      </c>
    </row>
    <row r="23" spans="1:8">
      <c r="A23" s="1">
        <v>1</v>
      </c>
      <c r="B23" s="1" t="str">
        <f>'2011 a ml'!B18</f>
        <v>Slavíková Kristýna</v>
      </c>
      <c r="C23" s="1">
        <v>1</v>
      </c>
      <c r="D23" s="1" t="str">
        <f>'2011 a ml'!B25</f>
        <v>Punčochářová Sabina</v>
      </c>
      <c r="E23" s="1">
        <v>1</v>
      </c>
      <c r="F23" s="1" t="str">
        <f>'2010'!B20</f>
        <v>Paarová Kateřina</v>
      </c>
      <c r="G23" s="1">
        <v>1</v>
      </c>
      <c r="H23" s="1" t="str">
        <f>'2010'!B27</f>
        <v>Řehánková Michaela</v>
      </c>
    </row>
    <row r="24" spans="1:8">
      <c r="A24" s="1">
        <v>2</v>
      </c>
      <c r="B24" s="1" t="str">
        <f>'2011 a ml'!B19</f>
        <v>Knollová Julie</v>
      </c>
      <c r="C24" s="1">
        <v>2</v>
      </c>
      <c r="D24" s="1" t="str">
        <f>'2011 a ml'!B26</f>
        <v>Ferdusová Kateřina</v>
      </c>
      <c r="E24" s="1">
        <v>2</v>
      </c>
      <c r="F24" s="1" t="str">
        <f>'2010'!B21</f>
        <v>Bártková Kateřina</v>
      </c>
      <c r="G24" s="1">
        <v>2</v>
      </c>
      <c r="H24" s="1" t="str">
        <f>'2010'!B28</f>
        <v>Patočková Tereza</v>
      </c>
    </row>
    <row r="25" spans="1:8">
      <c r="A25" s="1">
        <v>3</v>
      </c>
      <c r="B25" s="1" t="str">
        <f>'2011 a ml'!B20</f>
        <v>Kozáková Kristýna</v>
      </c>
      <c r="C25" s="1">
        <v>3</v>
      </c>
      <c r="D25" s="1" t="str">
        <f>'2011 a ml'!B27</f>
        <v xml:space="preserve">Václavíková Alexandra </v>
      </c>
      <c r="E25" s="1">
        <v>3</v>
      </c>
      <c r="F25" s="1" t="str">
        <f>'2010'!B22</f>
        <v>Vltavská Agáta</v>
      </c>
      <c r="G25" s="1">
        <v>3</v>
      </c>
      <c r="H25" s="1" t="str">
        <f>'2010'!B29</f>
        <v>Prokopová Tereza</v>
      </c>
    </row>
    <row r="26" spans="1:8">
      <c r="A26" s="1">
        <v>4</v>
      </c>
      <c r="B26" s="1" t="str">
        <f>'2011 a ml'!B21</f>
        <v>Štěpánová Veronika</v>
      </c>
      <c r="C26" s="1">
        <v>4</v>
      </c>
      <c r="D26" s="1" t="str">
        <f>'2011 a ml'!B28</f>
        <v>Řehánková Adéla</v>
      </c>
      <c r="E26" s="1">
        <v>4</v>
      </c>
      <c r="F26" s="1" t="str">
        <f>'2010'!B23</f>
        <v>Svobodová Sally</v>
      </c>
      <c r="G26" s="1">
        <v>4</v>
      </c>
      <c r="H26" s="1" t="str">
        <f>'2010'!B30</f>
        <v>Smiešná Gabriela</v>
      </c>
    </row>
    <row r="27" spans="1:8">
      <c r="A27" s="1">
        <v>5</v>
      </c>
      <c r="B27" s="1" t="str">
        <f>'2011 a ml'!B22</f>
        <v>Geržová Hana</v>
      </c>
      <c r="C27" s="1">
        <v>5</v>
      </c>
      <c r="D27" s="1" t="str">
        <f>'2011 a ml'!B29</f>
        <v>Béna Klaudie</v>
      </c>
      <c r="E27" s="1">
        <v>5</v>
      </c>
      <c r="F27" s="1" t="str">
        <f>'2010'!B24</f>
        <v>Celnarová Simona</v>
      </c>
      <c r="G27" s="1">
        <v>5</v>
      </c>
      <c r="H27" s="1" t="e">
        <f>'2010'!#REF!</f>
        <v>#REF!</v>
      </c>
    </row>
    <row r="28" spans="1:8">
      <c r="A28" s="1">
        <v>6</v>
      </c>
      <c r="B28" s="1" t="str">
        <f>'2011 a ml'!B23</f>
        <v>Přibilíková Silvie</v>
      </c>
      <c r="C28" s="1">
        <v>6</v>
      </c>
      <c r="D28" s="1" t="str">
        <f>'2011 a ml'!B30</f>
        <v>Holková Emilly</v>
      </c>
      <c r="E28" s="1">
        <v>6</v>
      </c>
      <c r="F28" s="1" t="str">
        <f>'2010'!B25</f>
        <v>Medková Sofie</v>
      </c>
      <c r="G28" s="1">
        <v>6</v>
      </c>
      <c r="H28" s="1" t="e">
        <f>'2010'!#REF!</f>
        <v>#REF!</v>
      </c>
    </row>
    <row r="29" spans="1:8">
      <c r="A29" s="1">
        <v>7</v>
      </c>
      <c r="B29" s="1" t="str">
        <f>'2011 a ml'!B24</f>
        <v xml:space="preserve">Hašková Dominika </v>
      </c>
      <c r="C29" s="1">
        <v>7</v>
      </c>
      <c r="D29" s="1" t="str">
        <f>'2011 a ml'!B31</f>
        <v>Prutkayová Frederika</v>
      </c>
      <c r="E29" s="1">
        <v>7</v>
      </c>
      <c r="F29" s="1" t="str">
        <f>'2010'!B26</f>
        <v>Marešová Leona</v>
      </c>
      <c r="G29" s="1">
        <v>7</v>
      </c>
      <c r="H29" s="1">
        <f>'2010'!B31</f>
        <v>0</v>
      </c>
    </row>
    <row r="32" spans="1:8">
      <c r="B32" s="2" t="s">
        <v>139</v>
      </c>
    </row>
    <row r="33" spans="1:8">
      <c r="B33" s="2" t="s">
        <v>140</v>
      </c>
    </row>
    <row r="36" spans="1:8" s="3" customFormat="1" ht="13.2">
      <c r="B36" s="3" t="s">
        <v>48</v>
      </c>
    </row>
    <row r="37" spans="1:8" s="3" customFormat="1" ht="13.2"/>
    <row r="38" spans="1:8" s="3" customFormat="1" ht="13.2">
      <c r="A38" s="3" t="s">
        <v>49</v>
      </c>
      <c r="C38" s="3" t="s">
        <v>49</v>
      </c>
      <c r="E38" s="3" t="s">
        <v>49</v>
      </c>
      <c r="G38" s="3" t="s">
        <v>49</v>
      </c>
    </row>
    <row r="39" spans="1:8" s="3" customFormat="1" ht="13.2"/>
    <row r="40" spans="1:8" s="4" customFormat="1" ht="13.2">
      <c r="B40" s="4" t="s">
        <v>50</v>
      </c>
      <c r="D40" s="4" t="s">
        <v>51</v>
      </c>
      <c r="F40" s="4" t="s">
        <v>3</v>
      </c>
      <c r="H40" s="4" t="s">
        <v>4</v>
      </c>
    </row>
    <row r="41" spans="1:8">
      <c r="A41" s="1">
        <v>1</v>
      </c>
      <c r="B41" s="1" t="str">
        <f>'2009'!B7</f>
        <v>Koláčková Anežka</v>
      </c>
      <c r="C41" s="1">
        <v>1</v>
      </c>
      <c r="D41" s="1" t="str">
        <f>'2009'!B13</f>
        <v>Čonková Nela</v>
      </c>
      <c r="E41" s="1">
        <v>1</v>
      </c>
      <c r="F41" s="1" t="str">
        <f>'2009'!B18</f>
        <v>Urbanová Johana</v>
      </c>
      <c r="G41" s="1">
        <v>1</v>
      </c>
      <c r="H41" s="1" t="str">
        <f>'2009'!B23</f>
        <v>Nachtneblová Nikol</v>
      </c>
    </row>
    <row r="42" spans="1:8">
      <c r="A42" s="1">
        <v>2</v>
      </c>
      <c r="B42" s="1" t="str">
        <f>'2009'!B8</f>
        <v>Václavíková Simona</v>
      </c>
      <c r="C42" s="1">
        <v>2</v>
      </c>
      <c r="D42" s="1" t="str">
        <f>'2009'!B14</f>
        <v>Nebojsová Zuzana</v>
      </c>
      <c r="E42" s="1">
        <v>2</v>
      </c>
      <c r="F42" s="1" t="str">
        <f>'2009'!B19</f>
        <v>Truhlářová Natálie</v>
      </c>
      <c r="G42" s="1">
        <v>2</v>
      </c>
      <c r="H42" s="1" t="str">
        <f>'2009'!B24</f>
        <v>Komárková Tereza</v>
      </c>
    </row>
    <row r="43" spans="1:8">
      <c r="A43" s="1">
        <v>3</v>
      </c>
      <c r="B43" s="1" t="str">
        <f>'2009'!B9</f>
        <v>Matušková Marjana</v>
      </c>
      <c r="C43" s="1">
        <v>3</v>
      </c>
      <c r="D43" s="1" t="str">
        <f>'2009'!B15</f>
        <v>Petrčková Nikola</v>
      </c>
      <c r="E43" s="1">
        <v>3</v>
      </c>
      <c r="F43" s="1" t="str">
        <f>'2009'!B20</f>
        <v>Baldock Ella</v>
      </c>
      <c r="G43" s="1">
        <v>3</v>
      </c>
      <c r="H43" s="1" t="str">
        <f>'2009'!B25</f>
        <v>Machová Eliška</v>
      </c>
    </row>
    <row r="44" spans="1:8">
      <c r="A44" s="1">
        <v>4</v>
      </c>
      <c r="B44" s="1" t="str">
        <f>'2009'!B10</f>
        <v>Hajdinová Natálie</v>
      </c>
      <c r="C44" s="1">
        <v>4</v>
      </c>
      <c r="D44" s="1" t="str">
        <f>'2009'!B16</f>
        <v>Medvědová Vendula</v>
      </c>
      <c r="E44" s="1">
        <v>4</v>
      </c>
      <c r="F44" s="1" t="str">
        <f>'2009'!B21</f>
        <v>Fuksová Dominika</v>
      </c>
      <c r="G44" s="1">
        <v>4</v>
      </c>
      <c r="H44" s="1" t="str">
        <f>'2009'!B26</f>
        <v>Majerová Eva</v>
      </c>
    </row>
    <row r="45" spans="1:8">
      <c r="A45" s="1">
        <v>5</v>
      </c>
      <c r="B45" s="1" t="str">
        <f>'2009'!B11</f>
        <v>Zahálková Michaela</v>
      </c>
      <c r="C45" s="1">
        <v>5</v>
      </c>
      <c r="D45" s="1" t="str">
        <f>'2009'!B17</f>
        <v>Richterová Natáli</v>
      </c>
      <c r="E45" s="1">
        <v>5</v>
      </c>
      <c r="F45" s="1" t="str">
        <f>'2009'!B22</f>
        <v>Bedřichová Julie</v>
      </c>
      <c r="G45" s="1">
        <v>5</v>
      </c>
      <c r="H45" s="1" t="str">
        <f>'2009'!B27</f>
        <v>Křížová Kristýna</v>
      </c>
    </row>
    <row r="46" spans="1:8">
      <c r="C46" s="1">
        <v>6</v>
      </c>
      <c r="G46" s="1">
        <v>6</v>
      </c>
    </row>
    <row r="49" spans="1:10" s="3" customFormat="1" ht="13.2">
      <c r="B49" s="3" t="s">
        <v>73</v>
      </c>
    </row>
    <row r="50" spans="1:10" s="3" customFormat="1" ht="13.2"/>
    <row r="51" spans="1:10" s="3" customFormat="1" ht="13.2">
      <c r="A51" s="3" t="s">
        <v>227</v>
      </c>
      <c r="C51" s="3" t="s">
        <v>227</v>
      </c>
      <c r="E51" s="3" t="s">
        <v>227</v>
      </c>
      <c r="G51" s="3" t="s">
        <v>227</v>
      </c>
      <c r="I51" s="3" t="s">
        <v>227</v>
      </c>
    </row>
    <row r="52" spans="1:10" s="3" customFormat="1" ht="13.2"/>
    <row r="53" spans="1:10" s="4" customFormat="1" ht="13.2">
      <c r="B53" s="4" t="s">
        <v>50</v>
      </c>
      <c r="D53" s="4" t="s">
        <v>51</v>
      </c>
      <c r="F53" s="4" t="s">
        <v>3</v>
      </c>
      <c r="H53" s="4" t="s">
        <v>4</v>
      </c>
      <c r="J53" s="4" t="s">
        <v>74</v>
      </c>
    </row>
    <row r="54" spans="1:10">
      <c r="A54" s="1">
        <v>1</v>
      </c>
      <c r="B54" s="1" t="str">
        <f>'2007-2008'!B7</f>
        <v>Hilšerová Vivien</v>
      </c>
      <c r="C54" s="1">
        <v>1</v>
      </c>
      <c r="D54" s="1" t="str">
        <f>'2007-2008'!B15</f>
        <v>Gřešíčková Tereza</v>
      </c>
      <c r="E54" s="1">
        <v>1</v>
      </c>
      <c r="F54" s="1" t="str">
        <f>'2007-2008'!B22</f>
        <v>Jarošová Nina</v>
      </c>
      <c r="G54" s="1">
        <v>1</v>
      </c>
      <c r="H54" s="1" t="str">
        <f>'2007-2008'!B28</f>
        <v>Hájková Veronika</v>
      </c>
      <c r="I54" s="1">
        <v>1</v>
      </c>
      <c r="J54" s="1" t="str">
        <f>'2007-2008'!B35</f>
        <v>Fialová Ema</v>
      </c>
    </row>
    <row r="55" spans="1:10">
      <c r="A55" s="1">
        <v>2</v>
      </c>
      <c r="B55" s="1" t="str">
        <f>'2007-2008'!B8</f>
        <v>Hepnarová Karolína</v>
      </c>
      <c r="C55" s="1">
        <v>2</v>
      </c>
      <c r="D55" s="1" t="str">
        <f>'2007-2008'!B16</f>
        <v>Bézová Michaela</v>
      </c>
      <c r="E55" s="1">
        <v>2</v>
      </c>
      <c r="F55" s="1" t="str">
        <f>'2007-2008'!B23</f>
        <v>Nepevná Michaela</v>
      </c>
      <c r="G55" s="1">
        <v>2</v>
      </c>
      <c r="H55" s="1" t="str">
        <f>'2007-2008'!B29</f>
        <v>Brázdová Klára</v>
      </c>
      <c r="I55" s="1">
        <v>2</v>
      </c>
      <c r="J55" s="1" t="str">
        <f>'2007-2008'!B36</f>
        <v>Dolejšová Eliška</v>
      </c>
    </row>
    <row r="56" spans="1:10">
      <c r="A56" s="1">
        <v>3</v>
      </c>
      <c r="B56" s="1" t="str">
        <f>'2007-2008'!B11</f>
        <v>Fryčová Lucie</v>
      </c>
      <c r="C56" s="1">
        <v>3</v>
      </c>
      <c r="D56" s="1" t="str">
        <f>'2007-2008'!B17</f>
        <v>Čápová Adéla</v>
      </c>
      <c r="E56" s="1">
        <v>3</v>
      </c>
      <c r="F56" s="1" t="str">
        <f>'2007-2008'!B24</f>
        <v>Mravcová Beáta</v>
      </c>
      <c r="G56" s="1">
        <v>3</v>
      </c>
      <c r="H56" s="1" t="str">
        <f>'2007-2008'!B30</f>
        <v>Štrosová Kateřina</v>
      </c>
      <c r="I56" s="1">
        <v>3</v>
      </c>
      <c r="J56" s="1" t="str">
        <f>'2007-2008'!B37</f>
        <v>Svobodová Jana</v>
      </c>
    </row>
    <row r="57" spans="1:10">
      <c r="A57" s="1">
        <v>4</v>
      </c>
      <c r="B57" s="1" t="str">
        <f>'2007-2008'!B12</f>
        <v>Borková Christina</v>
      </c>
      <c r="C57" s="1">
        <v>4</v>
      </c>
      <c r="D57" s="1" t="str">
        <f>'2007-2008'!B18</f>
        <v>Gromnicová Tereza</v>
      </c>
      <c r="E57" s="1">
        <v>4</v>
      </c>
      <c r="F57" s="1" t="str">
        <f>'2007-2008'!B25</f>
        <v>Klímková Mariana</v>
      </c>
      <c r="G57" s="1">
        <v>4</v>
      </c>
      <c r="H57" s="1" t="str">
        <f>'2007-2008'!B31</f>
        <v>Moravec Melanie</v>
      </c>
      <c r="I57" s="1">
        <v>4</v>
      </c>
      <c r="J57" s="1">
        <f>'2007-2008'!B38</f>
        <v>0</v>
      </c>
    </row>
    <row r="58" spans="1:10">
      <c r="A58" s="1">
        <v>5</v>
      </c>
      <c r="B58" s="1" t="str">
        <f>'2007-2008'!B13</f>
        <v>Křížová Gabriela</v>
      </c>
      <c r="C58" s="1">
        <v>5</v>
      </c>
      <c r="D58" s="1" t="str">
        <f>'2007-2008'!B20</f>
        <v>Kovalská Izabela</v>
      </c>
      <c r="E58" s="1">
        <v>5</v>
      </c>
      <c r="F58" s="1" t="str">
        <f>'2007-2008'!B26</f>
        <v>Čejková Sára</v>
      </c>
      <c r="G58" s="1">
        <v>5</v>
      </c>
      <c r="H58" s="1" t="str">
        <f>'2007-2008'!B32</f>
        <v>Okošová Hana</v>
      </c>
      <c r="I58" s="1">
        <v>5</v>
      </c>
      <c r="J58" s="1">
        <f>'2007-2008'!B39</f>
        <v>0</v>
      </c>
    </row>
    <row r="59" spans="1:10">
      <c r="A59" s="1">
        <v>6</v>
      </c>
      <c r="B59" s="1" t="str">
        <f>'2007-2008'!B14</f>
        <v>Mravcová Magdaléna</v>
      </c>
      <c r="C59" s="1">
        <v>6</v>
      </c>
      <c r="D59" s="1" t="str">
        <f>'2007-2008'!B21</f>
        <v>Mikešová Karolína</v>
      </c>
      <c r="E59" s="1">
        <v>6</v>
      </c>
      <c r="F59" s="1" t="str">
        <f>'2007-2008'!B27</f>
        <v>Kotlaříková Tamara</v>
      </c>
      <c r="G59" s="1">
        <v>6</v>
      </c>
      <c r="H59" s="1" t="str">
        <f>'2007-2008'!B33</f>
        <v>Černá Eliška</v>
      </c>
      <c r="I59" s="1">
        <v>6</v>
      </c>
      <c r="J59" s="1">
        <f>'2007-2008'!B40</f>
        <v>0</v>
      </c>
    </row>
    <row r="62" spans="1:10">
      <c r="B62" s="2" t="s">
        <v>139</v>
      </c>
    </row>
    <row r="63" spans="1:10">
      <c r="B63" s="2" t="s">
        <v>140</v>
      </c>
    </row>
    <row r="64" spans="1:10">
      <c r="B64" s="2"/>
    </row>
    <row r="66" spans="1:10">
      <c r="B66" s="3" t="s">
        <v>100</v>
      </c>
    </row>
    <row r="67" spans="1:10">
      <c r="B67" s="3"/>
    </row>
    <row r="68" spans="1:10" s="3" customFormat="1">
      <c r="A68" s="3" t="s">
        <v>228</v>
      </c>
      <c r="C68" s="3" t="s">
        <v>228</v>
      </c>
      <c r="E68" s="3" t="s">
        <v>228</v>
      </c>
      <c r="G68" s="3" t="s">
        <v>229</v>
      </c>
      <c r="J68"/>
    </row>
    <row r="69" spans="1:10" s="3" customFormat="1">
      <c r="I69"/>
      <c r="J69"/>
    </row>
    <row r="70" spans="1:10">
      <c r="A70" s="4"/>
      <c r="B70" s="4" t="s">
        <v>50</v>
      </c>
      <c r="C70" s="4"/>
      <c r="D70" s="4" t="s">
        <v>51</v>
      </c>
      <c r="E70" s="4"/>
      <c r="F70" s="4" t="s">
        <v>3</v>
      </c>
      <c r="G70" s="4"/>
      <c r="H70" s="4" t="s">
        <v>4</v>
      </c>
      <c r="I70" s="4"/>
      <c r="J70" s="4"/>
    </row>
    <row r="71" spans="1:10">
      <c r="A71" s="1">
        <v>1</v>
      </c>
      <c r="B71" s="1" t="str">
        <f>'2005-2006'!B7</f>
        <v>Návratová Zuzana</v>
      </c>
      <c r="C71" s="1">
        <v>1</v>
      </c>
      <c r="D71" s="1" t="str">
        <f>'2005-2006'!B11</f>
        <v>Vlasáková Zuzana</v>
      </c>
      <c r="E71" s="1">
        <v>1</v>
      </c>
      <c r="F71" s="1" t="str">
        <f>'2005-2006'!B15</f>
        <v>Maršálková Kateřina</v>
      </c>
      <c r="G71" s="1">
        <v>1</v>
      </c>
      <c r="H71" s="1" t="str">
        <f>'2004 a st'!B7</f>
        <v>Procházková Kristýna</v>
      </c>
    </row>
    <row r="72" spans="1:10">
      <c r="A72" s="1">
        <v>2</v>
      </c>
      <c r="B72" s="1" t="str">
        <f>'2005-2006'!B8</f>
        <v>Viceníková Karin</v>
      </c>
      <c r="C72" s="1">
        <v>2</v>
      </c>
      <c r="D72" s="1" t="str">
        <f>'2005-2006'!B12</f>
        <v>Prokešová Věra</v>
      </c>
      <c r="E72" s="1">
        <v>2</v>
      </c>
      <c r="F72" s="1" t="str">
        <f>'2005-2006'!B16</f>
        <v>Duráková Kateřina</v>
      </c>
      <c r="G72" s="1">
        <v>2</v>
      </c>
      <c r="H72" s="1" t="str">
        <f>'2004 a st'!B8</f>
        <v>Kokrdová Daniela</v>
      </c>
    </row>
    <row r="73" spans="1:10">
      <c r="A73" s="1">
        <v>3</v>
      </c>
      <c r="B73" s="1" t="str">
        <f>'2005-2006'!B9</f>
        <v>Krumpholzová Justýna</v>
      </c>
      <c r="C73" s="1">
        <v>3</v>
      </c>
      <c r="D73" s="1" t="str">
        <f>'2005-2006'!B13</f>
        <v>Molíková Simona</v>
      </c>
      <c r="E73" s="1">
        <v>3</v>
      </c>
      <c r="F73" s="1" t="str">
        <f>'2005-2006'!B17</f>
        <v>Novotná Nela</v>
      </c>
      <c r="G73" s="1">
        <v>3</v>
      </c>
      <c r="H73" s="1" t="str">
        <f>'2004 a st'!B9</f>
        <v>Chmelová Karolína</v>
      </c>
    </row>
    <row r="74" spans="1:10">
      <c r="A74" s="1">
        <v>4</v>
      </c>
      <c r="B74" s="1" t="str">
        <f>'2005-2006'!B10</f>
        <v>Hajdinová Karolína</v>
      </c>
      <c r="C74" s="1">
        <v>4</v>
      </c>
      <c r="D74" s="1" t="str">
        <f>'2005-2006'!B14</f>
        <v>Hanousková Tereza</v>
      </c>
      <c r="E74" s="1">
        <v>4</v>
      </c>
      <c r="F74" s="1" t="str">
        <f>'2005-2006'!B18</f>
        <v>Polidorová Eliška</v>
      </c>
      <c r="G74" s="1">
        <v>4</v>
      </c>
      <c r="H74" s="1" t="str">
        <f>'2004 a st'!B10</f>
        <v>Katolická Nikola</v>
      </c>
    </row>
    <row r="75" spans="1:10">
      <c r="G75" s="1">
        <v>5</v>
      </c>
      <c r="H75" s="1" t="str">
        <f>'2004 a st'!B11</f>
        <v>Molnárová Eliška</v>
      </c>
    </row>
    <row r="76" spans="1:10">
      <c r="G76" s="1">
        <v>6</v>
      </c>
      <c r="H76" s="1" t="str">
        <f>'2004 a st'!B12</f>
        <v>Peigerová Klára</v>
      </c>
    </row>
    <row r="81" spans="2:8" s="3" customFormat="1" ht="13.2"/>
    <row r="82" spans="2:8" s="3" customFormat="1" ht="13.2"/>
    <row r="83" spans="2:8" s="3" customFormat="1" ht="13.2"/>
    <row r="84" spans="2:8" s="3" customFormat="1" ht="13.2"/>
    <row r="85" spans="2:8">
      <c r="B85" s="4"/>
      <c r="C85" s="4"/>
      <c r="D85" s="4"/>
      <c r="E85" s="4"/>
      <c r="F85" s="4"/>
      <c r="G85" s="4"/>
      <c r="H85" s="4"/>
    </row>
  </sheetData>
  <pageMargins left="0.7" right="0.7" top="1.1811023622047245" bottom="1.1811023622047245" header="0.78740157480314954" footer="0.78740157480314954"/>
  <pageSetup paperSize="9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3"/>
  <sheetViews>
    <sheetView tabSelected="1" workbookViewId="0">
      <selection activeCell="X7" sqref="X7"/>
    </sheetView>
  </sheetViews>
  <sheetFormatPr defaultRowHeight="13.8"/>
  <cols>
    <col min="1" max="1" width="3.09765625" style="9" customWidth="1"/>
    <col min="2" max="2" width="14.59765625" style="6" customWidth="1"/>
    <col min="3" max="3" width="4.5" style="6" bestFit="1" customWidth="1"/>
    <col min="4" max="4" width="15.69921875" style="6" bestFit="1" customWidth="1"/>
    <col min="5" max="5" width="13.8984375" style="6" bestFit="1" customWidth="1"/>
    <col min="6" max="6" width="6.59765625" style="6" customWidth="1"/>
    <col min="7" max="8" width="4.8984375" style="6" bestFit="1" customWidth="1"/>
    <col min="9" max="9" width="5.8984375" style="6" bestFit="1" customWidth="1"/>
    <col min="10" max="12" width="4.8984375" style="6" bestFit="1" customWidth="1"/>
    <col min="13" max="13" width="5.8984375" style="6" bestFit="1" customWidth="1"/>
    <col min="14" max="16" width="4.8984375" style="6" bestFit="1" customWidth="1"/>
    <col min="17" max="17" width="5.8984375" style="6" bestFit="1" customWidth="1"/>
    <col min="18" max="20" width="4.8984375" style="6" bestFit="1" customWidth="1"/>
    <col min="21" max="22" width="5.8984375" style="6" bestFit="1" customWidth="1"/>
    <col min="23" max="1024" width="6.59765625" style="6" customWidth="1"/>
  </cols>
  <sheetData>
    <row r="1" spans="1:23">
      <c r="A1" s="5"/>
      <c r="B1" s="5" t="s">
        <v>139</v>
      </c>
    </row>
    <row r="2" spans="1:23">
      <c r="A2" s="5"/>
      <c r="B2" s="5" t="s">
        <v>140</v>
      </c>
    </row>
    <row r="3" spans="1:23">
      <c r="A3" s="7"/>
      <c r="B3" s="7" t="s">
        <v>118</v>
      </c>
      <c r="W3" s="5"/>
    </row>
    <row r="4" spans="1:23">
      <c r="A4" s="7"/>
      <c r="B4" s="7"/>
      <c r="W4" s="5"/>
    </row>
    <row r="5" spans="1:23">
      <c r="A5" s="8" t="s">
        <v>119</v>
      </c>
      <c r="B5" s="8" t="s">
        <v>120</v>
      </c>
      <c r="C5" s="8" t="s">
        <v>121</v>
      </c>
      <c r="D5" s="8" t="s">
        <v>122</v>
      </c>
      <c r="E5" s="8" t="s">
        <v>123</v>
      </c>
      <c r="F5" s="8" t="s">
        <v>124</v>
      </c>
      <c r="G5" s="8" t="s">
        <v>125</v>
      </c>
      <c r="H5" s="8" t="s">
        <v>126</v>
      </c>
      <c r="I5" s="8" t="s">
        <v>127</v>
      </c>
      <c r="J5" s="8" t="s">
        <v>124</v>
      </c>
      <c r="K5" s="8" t="s">
        <v>125</v>
      </c>
      <c r="L5" s="8" t="s">
        <v>126</v>
      </c>
      <c r="M5" s="8" t="s">
        <v>128</v>
      </c>
      <c r="N5" s="8" t="s">
        <v>124</v>
      </c>
      <c r="O5" s="8" t="s">
        <v>125</v>
      </c>
      <c r="P5" s="8" t="s">
        <v>126</v>
      </c>
      <c r="Q5" s="8" t="s">
        <v>129</v>
      </c>
      <c r="R5" s="8" t="s">
        <v>124</v>
      </c>
      <c r="S5" s="8" t="s">
        <v>125</v>
      </c>
      <c r="T5" s="8" t="s">
        <v>126</v>
      </c>
      <c r="U5" s="8" t="s">
        <v>130</v>
      </c>
      <c r="V5" s="8" t="s">
        <v>131</v>
      </c>
      <c r="W5" s="5"/>
    </row>
    <row r="6" spans="1:23">
      <c r="W6" s="5"/>
    </row>
    <row r="7" spans="1:23">
      <c r="A7" s="9">
        <v>1</v>
      </c>
      <c r="B7" s="7" t="s">
        <v>132</v>
      </c>
      <c r="W7" s="5"/>
    </row>
    <row r="8" spans="1:23" ht="14.4">
      <c r="B8" s="16" t="s">
        <v>12</v>
      </c>
      <c r="C8" s="16">
        <v>2012</v>
      </c>
      <c r="D8" s="25" t="s">
        <v>145</v>
      </c>
      <c r="E8" s="24" t="s">
        <v>146</v>
      </c>
      <c r="F8" s="19">
        <v>0</v>
      </c>
      <c r="G8" s="19">
        <v>0</v>
      </c>
      <c r="H8" s="19">
        <v>0</v>
      </c>
      <c r="I8" s="20">
        <f>F8+G8-H8</f>
        <v>0</v>
      </c>
      <c r="J8" s="19">
        <v>0</v>
      </c>
      <c r="K8" s="19">
        <v>0</v>
      </c>
      <c r="L8" s="19">
        <v>0</v>
      </c>
      <c r="M8" s="20">
        <f>J8+K8-L8</f>
        <v>0</v>
      </c>
      <c r="N8" s="19">
        <v>1.8</v>
      </c>
      <c r="O8" s="19">
        <v>8.75</v>
      </c>
      <c r="P8" s="19">
        <v>0</v>
      </c>
      <c r="Q8" s="20">
        <f>N8+O8-P8</f>
        <v>10.55</v>
      </c>
      <c r="R8" s="19">
        <v>1.5</v>
      </c>
      <c r="S8" s="19">
        <v>9.1</v>
      </c>
      <c r="T8" s="19">
        <v>0</v>
      </c>
      <c r="U8" s="20">
        <f>R8+S8-T8</f>
        <v>10.6</v>
      </c>
      <c r="V8" s="20">
        <f>U8+Q8</f>
        <v>21.15</v>
      </c>
    </row>
    <row r="9" spans="1:23" ht="14.4">
      <c r="B9" s="16" t="s">
        <v>10</v>
      </c>
      <c r="C9" s="16">
        <v>2010</v>
      </c>
      <c r="D9" s="25" t="s">
        <v>145</v>
      </c>
      <c r="E9" s="24" t="s">
        <v>146</v>
      </c>
      <c r="F9" s="19">
        <v>0</v>
      </c>
      <c r="G9" s="19">
        <v>0</v>
      </c>
      <c r="H9" s="19">
        <v>0</v>
      </c>
      <c r="I9" s="20">
        <v>0</v>
      </c>
      <c r="J9" s="19">
        <v>0</v>
      </c>
      <c r="K9" s="19">
        <v>0</v>
      </c>
      <c r="L9" s="19">
        <v>0</v>
      </c>
      <c r="M9" s="20">
        <f>J9+K9-L9</f>
        <v>0</v>
      </c>
      <c r="N9" s="19">
        <v>2.4</v>
      </c>
      <c r="O9" s="19">
        <v>7.8</v>
      </c>
      <c r="P9" s="19">
        <v>0</v>
      </c>
      <c r="Q9" s="20">
        <f>N9+O9-P9</f>
        <v>10.199999999999999</v>
      </c>
      <c r="R9" s="19">
        <v>2.2000000000000002</v>
      </c>
      <c r="S9" s="19">
        <v>8.6999999999999993</v>
      </c>
      <c r="T9" s="19">
        <v>0</v>
      </c>
      <c r="U9" s="20">
        <f>R9+S9-T9</f>
        <v>10.899999999999999</v>
      </c>
      <c r="V9" s="20">
        <f>U9+Q9+M9+I9</f>
        <v>21.099999999999998</v>
      </c>
    </row>
    <row r="10" spans="1:23" ht="14.4">
      <c r="B10" s="16" t="s">
        <v>69</v>
      </c>
      <c r="C10" s="16">
        <v>2011</v>
      </c>
      <c r="D10" s="25" t="s">
        <v>145</v>
      </c>
      <c r="E10" s="24" t="s">
        <v>171</v>
      </c>
      <c r="F10" s="19">
        <v>2.4</v>
      </c>
      <c r="G10" s="19">
        <v>9.25</v>
      </c>
      <c r="H10" s="19">
        <v>0</v>
      </c>
      <c r="I10" s="20">
        <f>F10+G10-H10</f>
        <v>11.65</v>
      </c>
      <c r="J10" s="19">
        <v>3.7</v>
      </c>
      <c r="K10" s="19">
        <v>7.7</v>
      </c>
      <c r="L10" s="19">
        <v>0</v>
      </c>
      <c r="M10" s="20">
        <f>J10+K10-L10</f>
        <v>11.4</v>
      </c>
      <c r="N10" s="19">
        <v>3.1</v>
      </c>
      <c r="O10" s="19">
        <v>8.75</v>
      </c>
      <c r="P10" s="19">
        <v>0</v>
      </c>
      <c r="Q10" s="20">
        <f>N10+O10-P10</f>
        <v>11.85</v>
      </c>
      <c r="R10" s="19">
        <v>2.8</v>
      </c>
      <c r="S10" s="19">
        <v>8.6</v>
      </c>
      <c r="T10" s="19">
        <v>0</v>
      </c>
      <c r="U10" s="20">
        <f>R10+S10-T10</f>
        <v>11.399999999999999</v>
      </c>
      <c r="V10" s="20">
        <f>U10+Q10+M10+I10</f>
        <v>46.3</v>
      </c>
    </row>
    <row r="11" spans="1:23">
      <c r="B11" s="14" t="s">
        <v>133</v>
      </c>
      <c r="C11" s="9"/>
      <c r="D11" s="26"/>
      <c r="E11" s="9"/>
      <c r="F11" s="12"/>
      <c r="G11" s="12"/>
      <c r="H11" s="12"/>
      <c r="I11" s="13">
        <v>0</v>
      </c>
      <c r="J11" s="12"/>
      <c r="K11" s="12"/>
      <c r="L11" s="12"/>
      <c r="M11" s="13">
        <v>0</v>
      </c>
      <c r="N11" s="12"/>
      <c r="O11" s="12"/>
      <c r="P11" s="12"/>
      <c r="Q11" s="13">
        <v>0</v>
      </c>
      <c r="R11" s="12"/>
      <c r="S11" s="12"/>
      <c r="T11" s="12"/>
      <c r="U11" s="13">
        <v>0</v>
      </c>
      <c r="V11" s="13">
        <f>SUM(V8:V10)</f>
        <v>88.55</v>
      </c>
    </row>
    <row r="12" spans="1:23">
      <c r="D12" s="27"/>
      <c r="I12" s="15"/>
    </row>
    <row r="13" spans="1:23">
      <c r="A13" s="9">
        <v>2</v>
      </c>
      <c r="B13" s="7" t="s">
        <v>137</v>
      </c>
      <c r="D13" s="27"/>
      <c r="I13" s="15"/>
    </row>
    <row r="14" spans="1:23">
      <c r="B14" s="9" t="s">
        <v>39</v>
      </c>
      <c r="C14" s="11">
        <v>2011</v>
      </c>
      <c r="D14" s="26" t="s">
        <v>242</v>
      </c>
      <c r="E14" s="9"/>
      <c r="F14" s="12">
        <v>0</v>
      </c>
      <c r="G14" s="12">
        <v>0</v>
      </c>
      <c r="H14" s="12">
        <v>0</v>
      </c>
      <c r="I14" s="13">
        <v>0</v>
      </c>
      <c r="J14" s="12">
        <v>0</v>
      </c>
      <c r="K14" s="12">
        <v>0</v>
      </c>
      <c r="L14" s="12">
        <v>0</v>
      </c>
      <c r="M14" s="13">
        <v>0</v>
      </c>
      <c r="N14" s="12">
        <v>1.6</v>
      </c>
      <c r="O14" s="12">
        <v>8.5500000000000007</v>
      </c>
      <c r="P14" s="12">
        <v>0</v>
      </c>
      <c r="Q14" s="13">
        <v>10.15</v>
      </c>
      <c r="R14" s="12">
        <v>1.5</v>
      </c>
      <c r="S14" s="12">
        <v>8.9499999999999993</v>
      </c>
      <c r="T14" s="12">
        <v>0</v>
      </c>
      <c r="U14" s="13">
        <v>10.45</v>
      </c>
      <c r="V14" s="13">
        <v>20.6</v>
      </c>
    </row>
    <row r="15" spans="1:23">
      <c r="B15" s="9" t="s">
        <v>6</v>
      </c>
      <c r="C15" s="9">
        <v>2010</v>
      </c>
      <c r="D15" s="26" t="s">
        <v>242</v>
      </c>
      <c r="E15" s="9" t="s">
        <v>164</v>
      </c>
      <c r="F15" s="12">
        <v>0</v>
      </c>
      <c r="G15" s="12">
        <v>0</v>
      </c>
      <c r="H15" s="12">
        <v>0</v>
      </c>
      <c r="I15" s="13">
        <v>0</v>
      </c>
      <c r="J15" s="12">
        <v>0</v>
      </c>
      <c r="K15" s="12">
        <v>0</v>
      </c>
      <c r="L15" s="12">
        <v>0</v>
      </c>
      <c r="M15" s="13">
        <v>0</v>
      </c>
      <c r="N15" s="12">
        <v>2.4</v>
      </c>
      <c r="O15" s="12">
        <v>8.0500000000000007</v>
      </c>
      <c r="P15" s="12">
        <v>0</v>
      </c>
      <c r="Q15" s="13">
        <v>10.450000000000001</v>
      </c>
      <c r="R15" s="12">
        <v>2.2999999999999998</v>
      </c>
      <c r="S15" s="12">
        <v>8.6</v>
      </c>
      <c r="T15" s="12">
        <v>0</v>
      </c>
      <c r="U15" s="13">
        <v>10.899999999999999</v>
      </c>
      <c r="V15" s="13">
        <v>21.35</v>
      </c>
    </row>
    <row r="16" spans="1:23">
      <c r="B16" s="9" t="s">
        <v>57</v>
      </c>
      <c r="C16" s="9">
        <v>2009</v>
      </c>
      <c r="D16" s="26" t="s">
        <v>242</v>
      </c>
      <c r="E16" s="9" t="s">
        <v>164</v>
      </c>
      <c r="F16" s="12">
        <v>2.4</v>
      </c>
      <c r="G16" s="12">
        <v>9.35</v>
      </c>
      <c r="H16" s="12">
        <v>0</v>
      </c>
      <c r="I16" s="13">
        <v>11.75</v>
      </c>
      <c r="J16" s="12">
        <v>1.8</v>
      </c>
      <c r="K16" s="12">
        <v>8.9</v>
      </c>
      <c r="L16" s="12">
        <v>0</v>
      </c>
      <c r="M16" s="13">
        <v>10.700000000000001</v>
      </c>
      <c r="N16" s="12">
        <v>3.1</v>
      </c>
      <c r="O16" s="12">
        <v>7.9</v>
      </c>
      <c r="P16" s="12">
        <v>0</v>
      </c>
      <c r="Q16" s="13">
        <v>11</v>
      </c>
      <c r="R16" s="12">
        <v>2.9</v>
      </c>
      <c r="S16" s="12">
        <v>9.0500000000000007</v>
      </c>
      <c r="T16" s="12">
        <v>0</v>
      </c>
      <c r="U16" s="13">
        <v>11.950000000000001</v>
      </c>
      <c r="V16" s="13">
        <v>45.400000000000006</v>
      </c>
    </row>
    <row r="17" spans="1:22">
      <c r="B17" s="6" t="s">
        <v>133</v>
      </c>
      <c r="D17" s="27"/>
      <c r="I17" s="13">
        <v>0</v>
      </c>
      <c r="J17" s="12"/>
      <c r="K17" s="12"/>
      <c r="L17" s="12"/>
      <c r="M17" s="13">
        <v>0</v>
      </c>
      <c r="N17" s="12"/>
      <c r="O17" s="12"/>
      <c r="P17" s="12"/>
      <c r="Q17" s="13">
        <v>0</v>
      </c>
      <c r="U17" s="13">
        <v>0</v>
      </c>
      <c r="V17" s="13">
        <f>SUM(V14:V16)</f>
        <v>87.350000000000009</v>
      </c>
    </row>
    <row r="18" spans="1:22">
      <c r="D18" s="27"/>
    </row>
    <row r="19" spans="1:22">
      <c r="A19" s="9">
        <v>3</v>
      </c>
      <c r="B19" s="7" t="s">
        <v>239</v>
      </c>
      <c r="D19" s="27"/>
      <c r="I19" s="15"/>
    </row>
    <row r="20" spans="1:22" ht="14.4">
      <c r="B20" s="16" t="s">
        <v>43</v>
      </c>
      <c r="C20" s="16">
        <v>2011</v>
      </c>
      <c r="D20" s="25" t="s">
        <v>239</v>
      </c>
      <c r="E20" s="24" t="s">
        <v>158</v>
      </c>
      <c r="F20" s="19">
        <v>0</v>
      </c>
      <c r="G20" s="19">
        <v>0</v>
      </c>
      <c r="H20" s="19">
        <v>0</v>
      </c>
      <c r="I20" s="20">
        <f>F20+G20-H20</f>
        <v>0</v>
      </c>
      <c r="J20" s="19">
        <v>0</v>
      </c>
      <c r="K20" s="19">
        <v>0</v>
      </c>
      <c r="L20" s="19">
        <v>0</v>
      </c>
      <c r="M20" s="20">
        <f>J20+K20-L20</f>
        <v>0</v>
      </c>
      <c r="N20" s="19">
        <v>2</v>
      </c>
      <c r="O20" s="19">
        <v>9.3000000000000007</v>
      </c>
      <c r="P20" s="19">
        <v>0</v>
      </c>
      <c r="Q20" s="20">
        <f>N20+O20-P20</f>
        <v>11.3</v>
      </c>
      <c r="R20" s="19">
        <v>1.5</v>
      </c>
      <c r="S20" s="19">
        <v>9.5</v>
      </c>
      <c r="T20" s="19">
        <v>0</v>
      </c>
      <c r="U20" s="20">
        <f>R20+S20-T20</f>
        <v>11</v>
      </c>
      <c r="V20" s="20">
        <f>U20+Q20</f>
        <v>22.3</v>
      </c>
    </row>
    <row r="21" spans="1:22" ht="14.4">
      <c r="B21" s="16" t="s">
        <v>25</v>
      </c>
      <c r="C21" s="16">
        <v>2010</v>
      </c>
      <c r="D21" s="25" t="s">
        <v>239</v>
      </c>
      <c r="E21" s="24" t="s">
        <v>160</v>
      </c>
      <c r="F21" s="19">
        <v>0</v>
      </c>
      <c r="G21" s="19">
        <v>0</v>
      </c>
      <c r="H21" s="19">
        <v>0</v>
      </c>
      <c r="I21" s="20">
        <v>0</v>
      </c>
      <c r="J21" s="19">
        <v>0</v>
      </c>
      <c r="K21" s="19">
        <v>0</v>
      </c>
      <c r="L21" s="19">
        <v>0</v>
      </c>
      <c r="M21" s="20">
        <f>J21+K21-L21</f>
        <v>0</v>
      </c>
      <c r="N21" s="19">
        <v>2.4</v>
      </c>
      <c r="O21" s="19">
        <v>8.1</v>
      </c>
      <c r="P21" s="19">
        <v>0</v>
      </c>
      <c r="Q21" s="20">
        <f>N21+O21-P21</f>
        <v>10.5</v>
      </c>
      <c r="R21" s="19">
        <v>2.2000000000000002</v>
      </c>
      <c r="S21" s="19">
        <v>8.8000000000000007</v>
      </c>
      <c r="T21" s="19">
        <v>0</v>
      </c>
      <c r="U21" s="20">
        <f>R21+S21-T21</f>
        <v>11</v>
      </c>
      <c r="V21" s="20">
        <f>U21+Q21+M21+I21</f>
        <v>21.5</v>
      </c>
    </row>
    <row r="22" spans="1:22">
      <c r="B22" s="9" t="s">
        <v>72</v>
      </c>
      <c r="C22" s="9">
        <v>2009</v>
      </c>
      <c r="D22" s="25" t="s">
        <v>239</v>
      </c>
      <c r="E22" s="9" t="s">
        <v>165</v>
      </c>
      <c r="F22" s="12">
        <v>2.4</v>
      </c>
      <c r="G22" s="12">
        <v>8.9</v>
      </c>
      <c r="H22" s="12">
        <v>0</v>
      </c>
      <c r="I22" s="13">
        <v>11.3</v>
      </c>
      <c r="J22" s="12">
        <v>2.6</v>
      </c>
      <c r="K22" s="12">
        <v>7.9</v>
      </c>
      <c r="L22" s="12">
        <v>0</v>
      </c>
      <c r="M22" s="13">
        <v>10.5</v>
      </c>
      <c r="N22" s="12">
        <v>2.9</v>
      </c>
      <c r="O22" s="12">
        <v>6.8</v>
      </c>
      <c r="P22" s="12">
        <v>0</v>
      </c>
      <c r="Q22" s="13">
        <v>9.6999999999999993</v>
      </c>
      <c r="R22" s="12">
        <v>2.8</v>
      </c>
      <c r="S22" s="12">
        <v>8.75</v>
      </c>
      <c r="T22" s="12">
        <v>0</v>
      </c>
      <c r="U22" s="13">
        <v>11.55</v>
      </c>
      <c r="V22" s="13">
        <v>43.05</v>
      </c>
    </row>
    <row r="23" spans="1:22">
      <c r="B23" s="6" t="s">
        <v>133</v>
      </c>
      <c r="D23" s="27"/>
      <c r="I23" s="13">
        <v>0</v>
      </c>
      <c r="J23" s="12"/>
      <c r="K23" s="12"/>
      <c r="L23" s="12"/>
      <c r="M23" s="13">
        <v>0</v>
      </c>
      <c r="N23" s="12"/>
      <c r="O23" s="12"/>
      <c r="P23" s="12"/>
      <c r="Q23" s="13">
        <v>0</v>
      </c>
      <c r="U23" s="13">
        <v>0</v>
      </c>
      <c r="V23" s="13">
        <f>SUM(V20:V22)</f>
        <v>86.85</v>
      </c>
    </row>
    <row r="24" spans="1:22">
      <c r="D24" s="27"/>
    </row>
    <row r="25" spans="1:22">
      <c r="A25" s="9">
        <v>4</v>
      </c>
      <c r="B25" s="15" t="s">
        <v>150</v>
      </c>
      <c r="D25" s="27"/>
      <c r="I25" s="15"/>
    </row>
    <row r="26" spans="1:22">
      <c r="B26" s="9" t="s">
        <v>30</v>
      </c>
      <c r="C26" s="11">
        <v>2011</v>
      </c>
      <c r="D26" s="26" t="s">
        <v>150</v>
      </c>
      <c r="E26" s="9" t="s">
        <v>151</v>
      </c>
      <c r="F26" s="12">
        <v>0</v>
      </c>
      <c r="G26" s="12">
        <v>0</v>
      </c>
      <c r="H26" s="12">
        <v>0</v>
      </c>
      <c r="I26" s="13">
        <v>0</v>
      </c>
      <c r="J26" s="12">
        <v>0</v>
      </c>
      <c r="K26" s="12">
        <v>0</v>
      </c>
      <c r="L26" s="12">
        <v>0</v>
      </c>
      <c r="M26" s="13">
        <v>0</v>
      </c>
      <c r="N26" s="12">
        <v>1.8</v>
      </c>
      <c r="O26" s="12">
        <v>8.75</v>
      </c>
      <c r="P26" s="12">
        <v>0</v>
      </c>
      <c r="Q26" s="13">
        <v>10.55</v>
      </c>
      <c r="R26" s="12">
        <v>1.6</v>
      </c>
      <c r="S26" s="12">
        <v>9.1999999999999993</v>
      </c>
      <c r="T26" s="12">
        <v>0</v>
      </c>
      <c r="U26" s="13">
        <v>10.799999999999999</v>
      </c>
      <c r="V26" s="13">
        <v>21.35</v>
      </c>
    </row>
    <row r="27" spans="1:22">
      <c r="B27" s="9" t="s">
        <v>31</v>
      </c>
      <c r="C27" s="9">
        <v>2010</v>
      </c>
      <c r="D27" s="26" t="s">
        <v>150</v>
      </c>
      <c r="E27" s="9"/>
      <c r="F27" s="12">
        <v>0</v>
      </c>
      <c r="G27" s="12">
        <v>0</v>
      </c>
      <c r="H27" s="12">
        <v>0</v>
      </c>
      <c r="I27" s="13">
        <v>0</v>
      </c>
      <c r="J27" s="12">
        <v>0</v>
      </c>
      <c r="K27" s="12">
        <v>0</v>
      </c>
      <c r="L27" s="12">
        <v>0</v>
      </c>
      <c r="M27" s="13">
        <v>0</v>
      </c>
      <c r="N27" s="12">
        <v>2.4</v>
      </c>
      <c r="O27" s="12">
        <v>6.1</v>
      </c>
      <c r="P27" s="12">
        <v>0</v>
      </c>
      <c r="Q27" s="13">
        <v>8.5</v>
      </c>
      <c r="R27" s="12">
        <v>2.2999999999999998</v>
      </c>
      <c r="S27" s="12">
        <v>8.1999999999999993</v>
      </c>
      <c r="T27" s="12">
        <v>0</v>
      </c>
      <c r="U27" s="13">
        <v>10.5</v>
      </c>
      <c r="V27" s="13">
        <v>19</v>
      </c>
    </row>
    <row r="28" spans="1:22">
      <c r="B28" s="9" t="s">
        <v>54</v>
      </c>
      <c r="C28" s="9">
        <v>2009</v>
      </c>
      <c r="D28" s="26" t="s">
        <v>150</v>
      </c>
      <c r="E28" s="9" t="s">
        <v>151</v>
      </c>
      <c r="F28" s="12">
        <v>2.4</v>
      </c>
      <c r="G28" s="12">
        <v>8.5</v>
      </c>
      <c r="H28" s="12">
        <v>0</v>
      </c>
      <c r="I28" s="13">
        <v>10.9</v>
      </c>
      <c r="J28" s="12">
        <v>1.8</v>
      </c>
      <c r="K28" s="12">
        <v>8.3000000000000007</v>
      </c>
      <c r="L28" s="12">
        <v>0</v>
      </c>
      <c r="M28" s="13">
        <v>10.100000000000001</v>
      </c>
      <c r="N28" s="12">
        <v>2.8</v>
      </c>
      <c r="O28" s="12">
        <v>7.5</v>
      </c>
      <c r="P28" s="12">
        <v>0</v>
      </c>
      <c r="Q28" s="13">
        <v>10.3</v>
      </c>
      <c r="R28" s="12">
        <v>2.8</v>
      </c>
      <c r="S28" s="12">
        <v>7.7</v>
      </c>
      <c r="T28" s="12">
        <v>0</v>
      </c>
      <c r="U28" s="13">
        <v>10.5</v>
      </c>
      <c r="V28" s="13">
        <v>41.800000000000004</v>
      </c>
    </row>
    <row r="29" spans="1:22">
      <c r="B29" s="6" t="s">
        <v>133</v>
      </c>
      <c r="C29" s="9"/>
      <c r="D29" s="26"/>
      <c r="E29" s="9"/>
      <c r="F29" s="12"/>
      <c r="G29" s="12"/>
      <c r="H29" s="12"/>
      <c r="I29" s="13">
        <v>0</v>
      </c>
      <c r="J29" s="12"/>
      <c r="K29" s="12"/>
      <c r="L29" s="12"/>
      <c r="M29" s="13">
        <v>0</v>
      </c>
      <c r="N29" s="12"/>
      <c r="O29" s="12"/>
      <c r="P29" s="12"/>
      <c r="Q29" s="13">
        <v>0</v>
      </c>
      <c r="R29" s="12"/>
      <c r="S29" s="12"/>
      <c r="T29" s="12"/>
      <c r="U29" s="13">
        <v>0</v>
      </c>
      <c r="V29" s="13">
        <f>SUM(V26:V28)</f>
        <v>82.15</v>
      </c>
    </row>
    <row r="30" spans="1:22">
      <c r="D30" s="27"/>
    </row>
    <row r="31" spans="1:22">
      <c r="A31" s="9">
        <v>5</v>
      </c>
      <c r="B31" s="7" t="s">
        <v>138</v>
      </c>
      <c r="D31" s="27"/>
      <c r="I31" s="15"/>
    </row>
    <row r="32" spans="1:22">
      <c r="B32" s="10" t="s">
        <v>36</v>
      </c>
      <c r="C32" s="11">
        <v>2011</v>
      </c>
      <c r="D32" s="26" t="s">
        <v>233</v>
      </c>
      <c r="E32" s="9" t="s">
        <v>156</v>
      </c>
      <c r="F32" s="12">
        <v>0</v>
      </c>
      <c r="G32" s="12">
        <v>0</v>
      </c>
      <c r="H32" s="12">
        <v>0</v>
      </c>
      <c r="I32" s="13">
        <v>0</v>
      </c>
      <c r="J32" s="12">
        <v>0</v>
      </c>
      <c r="K32" s="12">
        <v>0</v>
      </c>
      <c r="L32" s="12">
        <v>0</v>
      </c>
      <c r="M32" s="13">
        <v>0</v>
      </c>
      <c r="N32" s="12">
        <v>1.6</v>
      </c>
      <c r="O32" s="12">
        <v>7.45</v>
      </c>
      <c r="P32" s="12">
        <v>0</v>
      </c>
      <c r="Q32" s="13">
        <v>9.0500000000000007</v>
      </c>
      <c r="R32" s="12">
        <v>1.6</v>
      </c>
      <c r="S32" s="12">
        <v>8.1999999999999993</v>
      </c>
      <c r="T32" s="12">
        <v>0</v>
      </c>
      <c r="U32" s="13">
        <v>9.7999999999999989</v>
      </c>
      <c r="V32" s="13">
        <v>18.850000000000001</v>
      </c>
    </row>
    <row r="33" spans="1:22">
      <c r="B33" s="10" t="s">
        <v>5</v>
      </c>
      <c r="C33" s="9">
        <v>2010</v>
      </c>
      <c r="D33" s="26" t="s">
        <v>138</v>
      </c>
      <c r="E33" s="9" t="s">
        <v>163</v>
      </c>
      <c r="F33" s="12">
        <v>0</v>
      </c>
      <c r="G33" s="12">
        <v>0</v>
      </c>
      <c r="H33" s="12">
        <v>0</v>
      </c>
      <c r="I33" s="13">
        <v>0</v>
      </c>
      <c r="J33" s="12">
        <v>0</v>
      </c>
      <c r="K33" s="12">
        <v>0</v>
      </c>
      <c r="L33" s="12">
        <v>0</v>
      </c>
      <c r="M33" s="13">
        <v>0</v>
      </c>
      <c r="N33" s="12">
        <v>2.7</v>
      </c>
      <c r="O33" s="12">
        <v>8.15</v>
      </c>
      <c r="P33" s="12">
        <v>0</v>
      </c>
      <c r="Q33" s="13">
        <v>10.850000000000001</v>
      </c>
      <c r="R33" s="12">
        <v>2.7</v>
      </c>
      <c r="S33" s="12">
        <v>8.6</v>
      </c>
      <c r="T33" s="12">
        <v>0</v>
      </c>
      <c r="U33" s="13">
        <v>11.3</v>
      </c>
      <c r="V33" s="13">
        <v>22.150000000000002</v>
      </c>
    </row>
    <row r="34" spans="1:22">
      <c r="B34" s="14" t="s">
        <v>52</v>
      </c>
      <c r="C34" s="9">
        <v>2009</v>
      </c>
      <c r="D34" s="26" t="s">
        <v>138</v>
      </c>
      <c r="E34" s="9" t="s">
        <v>156</v>
      </c>
      <c r="F34" s="12">
        <v>2.4</v>
      </c>
      <c r="G34" s="12">
        <v>8.8000000000000007</v>
      </c>
      <c r="H34" s="12">
        <v>0</v>
      </c>
      <c r="I34" s="13">
        <v>11.200000000000001</v>
      </c>
      <c r="J34" s="12">
        <v>1.8</v>
      </c>
      <c r="K34" s="12">
        <v>7.6</v>
      </c>
      <c r="L34" s="12">
        <v>0</v>
      </c>
      <c r="M34" s="13">
        <v>9.4</v>
      </c>
      <c r="N34" s="12">
        <v>3</v>
      </c>
      <c r="O34" s="12">
        <v>5.8</v>
      </c>
      <c r="P34" s="12">
        <v>0</v>
      </c>
      <c r="Q34" s="13">
        <v>8.8000000000000007</v>
      </c>
      <c r="R34" s="12">
        <v>2.5</v>
      </c>
      <c r="S34" s="12">
        <v>8.25</v>
      </c>
      <c r="T34" s="12">
        <v>0</v>
      </c>
      <c r="U34" s="13">
        <v>10.75</v>
      </c>
      <c r="V34" s="13">
        <v>40.150000000000006</v>
      </c>
    </row>
    <row r="35" spans="1:22">
      <c r="B35" s="6" t="s">
        <v>133</v>
      </c>
      <c r="D35" s="27"/>
      <c r="I35" s="13">
        <v>0</v>
      </c>
      <c r="J35" s="12"/>
      <c r="K35" s="12"/>
      <c r="L35" s="12"/>
      <c r="M35" s="13">
        <v>0</v>
      </c>
      <c r="N35" s="12"/>
      <c r="O35" s="12"/>
      <c r="P35" s="12"/>
      <c r="Q35" s="13">
        <v>0</v>
      </c>
      <c r="U35" s="13">
        <v>0</v>
      </c>
      <c r="V35" s="13">
        <f>SUM(V32:V34)</f>
        <v>81.150000000000006</v>
      </c>
    </row>
    <row r="36" spans="1:22">
      <c r="D36" s="27"/>
    </row>
    <row r="37" spans="1:22">
      <c r="A37" s="9">
        <v>6</v>
      </c>
      <c r="B37" s="7" t="s">
        <v>147</v>
      </c>
      <c r="D37" s="27"/>
      <c r="I37" s="15"/>
    </row>
    <row r="38" spans="1:22" ht="14.4">
      <c r="B38" s="16" t="s">
        <v>22</v>
      </c>
      <c r="C38" s="16">
        <v>2011</v>
      </c>
      <c r="D38" s="25" t="s">
        <v>147</v>
      </c>
      <c r="E38" s="24"/>
      <c r="F38" s="19">
        <v>0</v>
      </c>
      <c r="G38" s="19">
        <v>0</v>
      </c>
      <c r="H38" s="19">
        <v>0</v>
      </c>
      <c r="I38" s="20">
        <f>F38+G38-H38</f>
        <v>0</v>
      </c>
      <c r="J38" s="19">
        <v>0</v>
      </c>
      <c r="K38" s="19">
        <v>0</v>
      </c>
      <c r="L38" s="19">
        <v>0</v>
      </c>
      <c r="M38" s="20">
        <f>J38+K38-L38</f>
        <v>0</v>
      </c>
      <c r="N38" s="19">
        <v>1.7</v>
      </c>
      <c r="O38" s="19">
        <v>8.35</v>
      </c>
      <c r="P38" s="19">
        <v>0</v>
      </c>
      <c r="Q38" s="20">
        <f>N38+O38-P38</f>
        <v>10.049999999999999</v>
      </c>
      <c r="R38" s="19">
        <v>1.5</v>
      </c>
      <c r="S38" s="19">
        <v>8.8000000000000007</v>
      </c>
      <c r="T38" s="19">
        <v>0</v>
      </c>
      <c r="U38" s="20">
        <f>R38+S38-T38</f>
        <v>10.3</v>
      </c>
      <c r="V38" s="20">
        <f>U38+Q38</f>
        <v>20.350000000000001</v>
      </c>
    </row>
    <row r="39" spans="1:22">
      <c r="B39" s="14" t="s">
        <v>46</v>
      </c>
      <c r="C39" s="9">
        <v>2010</v>
      </c>
      <c r="D39" s="28" t="s">
        <v>147</v>
      </c>
      <c r="E39" s="9"/>
      <c r="F39" s="12">
        <v>0</v>
      </c>
      <c r="G39" s="12">
        <v>0</v>
      </c>
      <c r="H39" s="12">
        <v>0</v>
      </c>
      <c r="I39" s="13">
        <v>0</v>
      </c>
      <c r="J39" s="12">
        <v>0</v>
      </c>
      <c r="K39" s="12">
        <v>0</v>
      </c>
      <c r="L39" s="12">
        <v>0</v>
      </c>
      <c r="M39" s="13">
        <v>0</v>
      </c>
      <c r="N39" s="12">
        <v>2.4</v>
      </c>
      <c r="O39" s="12">
        <v>5.8</v>
      </c>
      <c r="P39" s="12">
        <v>0</v>
      </c>
      <c r="Q39" s="13">
        <v>8.1999999999999993</v>
      </c>
      <c r="R39" s="12">
        <v>2.2999999999999998</v>
      </c>
      <c r="S39" s="12">
        <v>7.75</v>
      </c>
      <c r="T39" s="12">
        <v>0</v>
      </c>
      <c r="U39" s="13">
        <v>10.050000000000001</v>
      </c>
      <c r="V39" s="13">
        <v>18.25</v>
      </c>
    </row>
    <row r="40" spans="1:22">
      <c r="B40" s="14" t="s">
        <v>70</v>
      </c>
      <c r="C40" s="9">
        <v>2009</v>
      </c>
      <c r="D40" s="28" t="s">
        <v>147</v>
      </c>
      <c r="E40" s="9"/>
      <c r="F40" s="12">
        <v>2.4</v>
      </c>
      <c r="G40" s="12">
        <v>7.15</v>
      </c>
      <c r="H40" s="12">
        <v>0</v>
      </c>
      <c r="I40" s="13">
        <v>9.5500000000000007</v>
      </c>
      <c r="J40" s="12">
        <v>1.8</v>
      </c>
      <c r="K40" s="12">
        <v>7.55</v>
      </c>
      <c r="L40" s="12">
        <v>0</v>
      </c>
      <c r="M40" s="13">
        <v>9.35</v>
      </c>
      <c r="N40" s="12">
        <v>2.9</v>
      </c>
      <c r="O40" s="12">
        <v>5.45</v>
      </c>
      <c r="P40" s="12">
        <v>0</v>
      </c>
      <c r="Q40" s="13">
        <v>8.35</v>
      </c>
      <c r="R40" s="12">
        <v>2.8</v>
      </c>
      <c r="S40" s="12">
        <v>7.2</v>
      </c>
      <c r="T40" s="12">
        <v>0</v>
      </c>
      <c r="U40" s="13">
        <v>10</v>
      </c>
      <c r="V40" s="13">
        <v>37.25</v>
      </c>
    </row>
    <row r="41" spans="1:22">
      <c r="B41" s="6" t="s">
        <v>133</v>
      </c>
      <c r="D41" s="27"/>
      <c r="I41" s="13">
        <v>0</v>
      </c>
      <c r="J41" s="12"/>
      <c r="K41" s="12"/>
      <c r="L41" s="12"/>
      <c r="M41" s="13">
        <v>0</v>
      </c>
      <c r="N41" s="12"/>
      <c r="O41" s="12"/>
      <c r="P41" s="12"/>
      <c r="Q41" s="13">
        <v>0</v>
      </c>
      <c r="U41" s="13">
        <v>0</v>
      </c>
      <c r="V41" s="13">
        <f>SUM(V38:V40)</f>
        <v>75.849999999999994</v>
      </c>
    </row>
    <row r="42" spans="1:22">
      <c r="D42" s="27"/>
    </row>
    <row r="43" spans="1:22">
      <c r="A43" s="9">
        <v>7</v>
      </c>
      <c r="B43" s="7" t="s">
        <v>152</v>
      </c>
      <c r="D43" s="27"/>
      <c r="I43" s="15"/>
    </row>
    <row r="44" spans="1:22">
      <c r="B44" s="10" t="s">
        <v>45</v>
      </c>
      <c r="C44" s="11">
        <v>2011</v>
      </c>
      <c r="D44" s="26" t="s">
        <v>152</v>
      </c>
      <c r="E44" s="9" t="s">
        <v>153</v>
      </c>
      <c r="F44" s="12">
        <v>0</v>
      </c>
      <c r="G44" s="12">
        <v>0</v>
      </c>
      <c r="H44" s="12">
        <v>0</v>
      </c>
      <c r="I44" s="13">
        <v>0</v>
      </c>
      <c r="J44" s="12">
        <v>0</v>
      </c>
      <c r="K44" s="12">
        <v>0</v>
      </c>
      <c r="L44" s="12">
        <v>0</v>
      </c>
      <c r="M44" s="13">
        <v>0</v>
      </c>
      <c r="N44" s="12">
        <v>1.6</v>
      </c>
      <c r="O44" s="12">
        <v>7.1</v>
      </c>
      <c r="P44" s="12">
        <v>0</v>
      </c>
      <c r="Q44" s="13">
        <v>8.6999999999999993</v>
      </c>
      <c r="R44" s="12">
        <v>1.5</v>
      </c>
      <c r="S44" s="12">
        <v>8.35</v>
      </c>
      <c r="T44" s="12">
        <v>0</v>
      </c>
      <c r="U44" s="13">
        <v>9.85</v>
      </c>
      <c r="V44" s="13">
        <v>18.549999999999997</v>
      </c>
    </row>
    <row r="45" spans="1:22">
      <c r="B45" s="10" t="s">
        <v>40</v>
      </c>
      <c r="C45" s="9">
        <v>2010</v>
      </c>
      <c r="D45" s="26" t="s">
        <v>152</v>
      </c>
      <c r="E45" s="9" t="s">
        <v>167</v>
      </c>
      <c r="F45" s="12">
        <v>0</v>
      </c>
      <c r="G45" s="12">
        <v>0</v>
      </c>
      <c r="H45" s="12">
        <v>0</v>
      </c>
      <c r="I45" s="13">
        <v>0</v>
      </c>
      <c r="J45" s="12">
        <v>0</v>
      </c>
      <c r="K45" s="12">
        <v>0</v>
      </c>
      <c r="L45" s="12">
        <v>0</v>
      </c>
      <c r="M45" s="13">
        <v>0</v>
      </c>
      <c r="N45" s="12">
        <v>2</v>
      </c>
      <c r="O45" s="12">
        <v>6.2</v>
      </c>
      <c r="P45" s="12">
        <v>4</v>
      </c>
      <c r="Q45" s="13">
        <v>4.1999999999999993</v>
      </c>
      <c r="R45" s="12">
        <v>2.4</v>
      </c>
      <c r="S45" s="12">
        <v>7.25</v>
      </c>
      <c r="T45" s="12">
        <v>0</v>
      </c>
      <c r="U45" s="13">
        <v>9.65</v>
      </c>
      <c r="V45" s="13">
        <v>13.85</v>
      </c>
    </row>
    <row r="46" spans="1:22">
      <c r="B46" s="14" t="s">
        <v>66</v>
      </c>
      <c r="C46" s="9">
        <v>2009</v>
      </c>
      <c r="D46" s="26" t="s">
        <v>152</v>
      </c>
      <c r="E46" s="9" t="s">
        <v>172</v>
      </c>
      <c r="F46" s="12">
        <v>2.4</v>
      </c>
      <c r="G46" s="12">
        <v>9.25</v>
      </c>
      <c r="H46" s="12">
        <v>0</v>
      </c>
      <c r="I46" s="13">
        <v>11.65</v>
      </c>
      <c r="J46" s="12">
        <v>1.8</v>
      </c>
      <c r="K46" s="12">
        <v>8.75</v>
      </c>
      <c r="L46" s="12">
        <v>0</v>
      </c>
      <c r="M46" s="13">
        <v>10.55</v>
      </c>
      <c r="N46" s="12">
        <v>2.8</v>
      </c>
      <c r="O46" s="12">
        <v>7.05</v>
      </c>
      <c r="P46" s="12">
        <v>0</v>
      </c>
      <c r="Q46" s="13">
        <v>9.85</v>
      </c>
      <c r="R46" s="12">
        <v>2.8</v>
      </c>
      <c r="S46" s="12">
        <v>7.7</v>
      </c>
      <c r="T46" s="12">
        <v>0</v>
      </c>
      <c r="U46" s="13">
        <v>10.5</v>
      </c>
      <c r="V46" s="13">
        <v>42.550000000000004</v>
      </c>
    </row>
    <row r="47" spans="1:22">
      <c r="B47" s="6" t="s">
        <v>133</v>
      </c>
      <c r="D47" s="27"/>
      <c r="I47" s="13"/>
      <c r="J47" s="12"/>
      <c r="K47" s="12"/>
      <c r="L47" s="12"/>
      <c r="M47" s="13"/>
      <c r="N47" s="12"/>
      <c r="O47" s="12"/>
      <c r="P47" s="12"/>
      <c r="Q47" s="13"/>
      <c r="U47" s="13"/>
      <c r="V47" s="13">
        <f>SUM(V44:V46)</f>
        <v>74.95</v>
      </c>
    </row>
    <row r="48" spans="1:22">
      <c r="D48" s="27"/>
    </row>
    <row r="49" spans="1:22">
      <c r="A49" s="9">
        <v>8</v>
      </c>
      <c r="B49" s="15" t="s">
        <v>134</v>
      </c>
      <c r="D49" s="27"/>
      <c r="I49" s="15"/>
    </row>
    <row r="50" spans="1:22" ht="14.4">
      <c r="B50" s="16" t="s">
        <v>231</v>
      </c>
      <c r="C50" s="16">
        <v>2012</v>
      </c>
      <c r="D50" s="25" t="s">
        <v>134</v>
      </c>
      <c r="E50" s="24" t="s">
        <v>154</v>
      </c>
      <c r="F50" s="19">
        <v>0</v>
      </c>
      <c r="G50" s="19">
        <v>0</v>
      </c>
      <c r="H50" s="19">
        <v>0</v>
      </c>
      <c r="I50" s="20">
        <f>F50+G50-H50</f>
        <v>0</v>
      </c>
      <c r="J50" s="19">
        <v>0</v>
      </c>
      <c r="K50" s="19">
        <v>0</v>
      </c>
      <c r="L50" s="19">
        <v>0</v>
      </c>
      <c r="M50" s="20">
        <f>J50+K50-L50</f>
        <v>0</v>
      </c>
      <c r="N50" s="19">
        <v>1.6</v>
      </c>
      <c r="O50" s="19">
        <v>7.7</v>
      </c>
      <c r="P50" s="19">
        <v>0</v>
      </c>
      <c r="Q50" s="20">
        <f>N50+O50-P50</f>
        <v>9.3000000000000007</v>
      </c>
      <c r="R50" s="19">
        <v>1.5</v>
      </c>
      <c r="S50" s="19">
        <v>8.25</v>
      </c>
      <c r="T50" s="19">
        <v>0</v>
      </c>
      <c r="U50" s="20">
        <f>R50+S50-T50</f>
        <v>9.75</v>
      </c>
      <c r="V50" s="20">
        <f>U50+Q50</f>
        <v>19.05</v>
      </c>
    </row>
    <row r="51" spans="1:22" ht="14.4">
      <c r="B51" s="16" t="s">
        <v>41</v>
      </c>
      <c r="C51" s="16">
        <v>2010</v>
      </c>
      <c r="D51" s="25" t="s">
        <v>134</v>
      </c>
      <c r="E51" s="24" t="s">
        <v>154</v>
      </c>
      <c r="F51" s="19">
        <v>0</v>
      </c>
      <c r="G51" s="19">
        <v>0</v>
      </c>
      <c r="H51" s="19">
        <v>0</v>
      </c>
      <c r="I51" s="20">
        <v>0</v>
      </c>
      <c r="J51" s="19">
        <v>0</v>
      </c>
      <c r="K51" s="19">
        <v>0</v>
      </c>
      <c r="L51" s="19">
        <v>0</v>
      </c>
      <c r="M51" s="20">
        <f>J51+K51-L51</f>
        <v>0</v>
      </c>
      <c r="N51" s="19">
        <v>1.9</v>
      </c>
      <c r="O51" s="19">
        <v>5.8</v>
      </c>
      <c r="P51" s="19">
        <v>6</v>
      </c>
      <c r="Q51" s="20">
        <f>N51+O51-P51</f>
        <v>1.6999999999999993</v>
      </c>
      <c r="R51" s="19">
        <v>2.2000000000000002</v>
      </c>
      <c r="S51" s="19">
        <v>6.6</v>
      </c>
      <c r="T51" s="19">
        <v>0</v>
      </c>
      <c r="U51" s="20">
        <f>R51+S51-T51</f>
        <v>8.8000000000000007</v>
      </c>
      <c r="V51" s="20">
        <f>U51+Q51+M51+I51</f>
        <v>10.5</v>
      </c>
    </row>
    <row r="52" spans="1:22" ht="14.4">
      <c r="B52" s="16" t="s">
        <v>63</v>
      </c>
      <c r="C52" s="16">
        <v>2009</v>
      </c>
      <c r="D52" s="25" t="s">
        <v>134</v>
      </c>
      <c r="E52" s="24" t="s">
        <v>175</v>
      </c>
      <c r="F52" s="19">
        <v>2.4</v>
      </c>
      <c r="G52" s="19">
        <v>9.5</v>
      </c>
      <c r="H52" s="19">
        <v>0</v>
      </c>
      <c r="I52" s="20">
        <f>F52+G52-H52</f>
        <v>11.9</v>
      </c>
      <c r="J52" s="19">
        <v>2.6</v>
      </c>
      <c r="K52" s="19">
        <v>8.65</v>
      </c>
      <c r="L52" s="19">
        <v>0</v>
      </c>
      <c r="M52" s="20">
        <f>J52+K52-L52</f>
        <v>11.25</v>
      </c>
      <c r="N52" s="19">
        <v>3</v>
      </c>
      <c r="O52" s="19">
        <v>7.3</v>
      </c>
      <c r="P52" s="19">
        <v>0</v>
      </c>
      <c r="Q52" s="20">
        <f>N52+O52-P52</f>
        <v>10.3</v>
      </c>
      <c r="R52" s="19">
        <v>2.8</v>
      </c>
      <c r="S52" s="19">
        <v>9.1</v>
      </c>
      <c r="T52" s="19">
        <v>0</v>
      </c>
      <c r="U52" s="20">
        <f>R52+S52-T52</f>
        <v>11.899999999999999</v>
      </c>
      <c r="V52" s="20">
        <f>U52+Q52+M52+I52</f>
        <v>45.35</v>
      </c>
    </row>
    <row r="53" spans="1:22">
      <c r="B53" s="6" t="s">
        <v>133</v>
      </c>
      <c r="C53" s="9"/>
      <c r="F53" s="12"/>
      <c r="G53" s="12"/>
      <c r="H53" s="12"/>
      <c r="I53" s="13">
        <v>0</v>
      </c>
      <c r="J53" s="12"/>
      <c r="K53" s="12"/>
      <c r="L53" s="12"/>
      <c r="M53" s="13">
        <v>0</v>
      </c>
      <c r="N53" s="12"/>
      <c r="O53" s="12"/>
      <c r="P53" s="12"/>
      <c r="Q53" s="13">
        <v>0</v>
      </c>
      <c r="R53" s="12"/>
      <c r="S53" s="12"/>
      <c r="T53" s="12"/>
      <c r="U53" s="13">
        <v>0</v>
      </c>
      <c r="V53" s="13">
        <f>SUM(V50:V52)</f>
        <v>74.900000000000006</v>
      </c>
    </row>
  </sheetData>
  <pageMargins left="0.7" right="0.7" top="1.1811023622047245" bottom="1.1811023622047245" header="0.78740157480314954" footer="0.7874015748031495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35"/>
  <sheetViews>
    <sheetView workbookViewId="0">
      <selection activeCell="D16" sqref="D16"/>
    </sheetView>
  </sheetViews>
  <sheetFormatPr defaultRowHeight="14.4"/>
  <cols>
    <col min="1" max="1" width="7.3984375" style="16" customWidth="1"/>
    <col min="2" max="2" width="17.796875" style="16" customWidth="1"/>
    <col min="3" max="3" width="5.8984375" style="16" customWidth="1"/>
    <col min="4" max="4" width="19.3984375" style="16" customWidth="1"/>
    <col min="5" max="5" width="16" style="16" customWidth="1"/>
    <col min="6" max="8" width="5.19921875" style="16" customWidth="1"/>
    <col min="9" max="9" width="5.8984375" style="16" customWidth="1"/>
    <col min="10" max="12" width="5.19921875" style="16" customWidth="1"/>
    <col min="13" max="13" width="5.8984375" style="16" customWidth="1"/>
    <col min="14" max="16" width="5.19921875" style="16" customWidth="1"/>
    <col min="17" max="17" width="5.8984375" style="16" customWidth="1"/>
    <col min="18" max="20" width="5.19921875" style="16" customWidth="1"/>
    <col min="21" max="22" width="5.8984375" style="16" customWidth="1"/>
    <col min="23" max="23" width="11.19921875" style="16" customWidth="1"/>
    <col min="24" max="1020" width="6.3984375" style="16" customWidth="1"/>
    <col min="1021" max="1022" width="6.3984375" customWidth="1"/>
  </cols>
  <sheetData>
    <row r="1" spans="1:22" ht="18">
      <c r="B1" s="17" t="s">
        <v>139</v>
      </c>
    </row>
    <row r="2" spans="1:22" ht="18">
      <c r="B2" s="17" t="s">
        <v>140</v>
      </c>
    </row>
    <row r="3" spans="1:22" ht="18">
      <c r="B3" s="17" t="s">
        <v>141</v>
      </c>
    </row>
    <row r="6" spans="1:22">
      <c r="A6" s="18" t="s">
        <v>142</v>
      </c>
      <c r="B6" s="18" t="s">
        <v>120</v>
      </c>
      <c r="C6" s="18" t="s">
        <v>143</v>
      </c>
      <c r="D6" s="18" t="s">
        <v>122</v>
      </c>
      <c r="E6" s="18" t="s">
        <v>123</v>
      </c>
      <c r="F6" s="18" t="s">
        <v>124</v>
      </c>
      <c r="G6" s="18" t="s">
        <v>125</v>
      </c>
      <c r="H6" s="18" t="s">
        <v>126</v>
      </c>
      <c r="I6" s="18" t="s">
        <v>127</v>
      </c>
      <c r="J6" s="18" t="s">
        <v>124</v>
      </c>
      <c r="K6" s="18" t="s">
        <v>125</v>
      </c>
      <c r="L6" s="18" t="s">
        <v>126</v>
      </c>
      <c r="M6" s="18" t="s">
        <v>128</v>
      </c>
      <c r="N6" s="18" t="s">
        <v>124</v>
      </c>
      <c r="O6" s="18" t="s">
        <v>125</v>
      </c>
      <c r="P6" s="18" t="s">
        <v>126</v>
      </c>
      <c r="Q6" s="18" t="s">
        <v>129</v>
      </c>
      <c r="R6" s="18" t="s">
        <v>124</v>
      </c>
      <c r="S6" s="18" t="s">
        <v>125</v>
      </c>
      <c r="T6" s="18" t="s">
        <v>126</v>
      </c>
      <c r="U6" s="18" t="s">
        <v>130</v>
      </c>
      <c r="V6" s="18" t="s">
        <v>131</v>
      </c>
    </row>
    <row r="7" spans="1:22">
      <c r="A7" s="16">
        <v>1</v>
      </c>
      <c r="B7" s="16" t="s">
        <v>43</v>
      </c>
      <c r="C7" s="16">
        <v>2011</v>
      </c>
      <c r="D7" s="24" t="s">
        <v>239</v>
      </c>
      <c r="E7" s="24" t="s">
        <v>158</v>
      </c>
      <c r="F7" s="19">
        <v>0</v>
      </c>
      <c r="G7" s="19">
        <v>0</v>
      </c>
      <c r="H7" s="19">
        <v>0</v>
      </c>
      <c r="I7" s="20">
        <f t="shared" ref="I7:I31" si="0">F7+G7-H7</f>
        <v>0</v>
      </c>
      <c r="J7" s="19">
        <v>0</v>
      </c>
      <c r="K7" s="19">
        <v>0</v>
      </c>
      <c r="L7" s="19">
        <v>0</v>
      </c>
      <c r="M7" s="20">
        <f t="shared" ref="M7:M31" si="1">J7+K7-L7</f>
        <v>0</v>
      </c>
      <c r="N7" s="19">
        <v>2</v>
      </c>
      <c r="O7" s="19">
        <v>9.3000000000000007</v>
      </c>
      <c r="P7" s="19">
        <v>0</v>
      </c>
      <c r="Q7" s="20">
        <f t="shared" ref="Q7:Q31" si="2">N7+O7-P7</f>
        <v>11.3</v>
      </c>
      <c r="R7" s="19">
        <v>1.5</v>
      </c>
      <c r="S7" s="19">
        <v>9.5</v>
      </c>
      <c r="T7" s="19">
        <v>0</v>
      </c>
      <c r="U7" s="20">
        <f t="shared" ref="U7:U31" si="3">R7+S7-T7</f>
        <v>11</v>
      </c>
      <c r="V7" s="20">
        <f t="shared" ref="V7:V31" si="4">U7+Q7</f>
        <v>22.3</v>
      </c>
    </row>
    <row r="8" spans="1:22">
      <c r="A8" s="16">
        <v>2</v>
      </c>
      <c r="B8" s="16" t="s">
        <v>30</v>
      </c>
      <c r="C8" s="16">
        <v>2011</v>
      </c>
      <c r="D8" s="24" t="s">
        <v>150</v>
      </c>
      <c r="E8" s="24" t="s">
        <v>151</v>
      </c>
      <c r="F8" s="19">
        <v>0</v>
      </c>
      <c r="G8" s="19">
        <v>0</v>
      </c>
      <c r="H8" s="19">
        <v>0</v>
      </c>
      <c r="I8" s="20">
        <f t="shared" si="0"/>
        <v>0</v>
      </c>
      <c r="J8" s="19">
        <v>0</v>
      </c>
      <c r="K8" s="19">
        <v>0</v>
      </c>
      <c r="L8" s="19">
        <v>0</v>
      </c>
      <c r="M8" s="20">
        <f t="shared" si="1"/>
        <v>0</v>
      </c>
      <c r="N8" s="19">
        <v>1.8</v>
      </c>
      <c r="O8" s="19">
        <v>8.75</v>
      </c>
      <c r="P8" s="19">
        <v>0</v>
      </c>
      <c r="Q8" s="20">
        <f t="shared" si="2"/>
        <v>10.55</v>
      </c>
      <c r="R8" s="19">
        <v>1.6</v>
      </c>
      <c r="S8" s="19">
        <v>9.1999999999999993</v>
      </c>
      <c r="T8" s="19">
        <v>0</v>
      </c>
      <c r="U8" s="20">
        <f t="shared" si="3"/>
        <v>10.799999999999999</v>
      </c>
      <c r="V8" s="20">
        <f t="shared" si="4"/>
        <v>21.35</v>
      </c>
    </row>
    <row r="9" spans="1:22">
      <c r="A9" s="16">
        <v>3</v>
      </c>
      <c r="B9" s="16" t="s">
        <v>14</v>
      </c>
      <c r="C9" s="16">
        <v>2011</v>
      </c>
      <c r="D9" s="24" t="s">
        <v>136</v>
      </c>
      <c r="E9" s="24" t="s">
        <v>144</v>
      </c>
      <c r="F9" s="19">
        <v>0</v>
      </c>
      <c r="G9" s="19">
        <v>0</v>
      </c>
      <c r="H9" s="19">
        <v>0</v>
      </c>
      <c r="I9" s="20">
        <f t="shared" si="0"/>
        <v>0</v>
      </c>
      <c r="J9" s="19">
        <v>0</v>
      </c>
      <c r="K9" s="19">
        <v>0</v>
      </c>
      <c r="L9" s="19">
        <v>0</v>
      </c>
      <c r="M9" s="20">
        <f t="shared" si="1"/>
        <v>0</v>
      </c>
      <c r="N9" s="19">
        <v>1.7</v>
      </c>
      <c r="O9" s="19">
        <v>8.4499999999999993</v>
      </c>
      <c r="P9" s="19">
        <v>0</v>
      </c>
      <c r="Q9" s="20">
        <f t="shared" si="2"/>
        <v>10.149999999999999</v>
      </c>
      <c r="R9" s="19">
        <v>1.7</v>
      </c>
      <c r="S9" s="19">
        <v>9.4</v>
      </c>
      <c r="T9" s="19">
        <v>0</v>
      </c>
      <c r="U9" s="20">
        <f t="shared" si="3"/>
        <v>11.1</v>
      </c>
      <c r="V9" s="20">
        <f t="shared" si="4"/>
        <v>21.25</v>
      </c>
    </row>
    <row r="10" spans="1:22">
      <c r="A10" s="16">
        <v>4</v>
      </c>
      <c r="B10" s="16" t="s">
        <v>12</v>
      </c>
      <c r="C10" s="16">
        <v>2012</v>
      </c>
      <c r="D10" s="24" t="s">
        <v>145</v>
      </c>
      <c r="E10" s="24" t="s">
        <v>146</v>
      </c>
      <c r="F10" s="19">
        <v>0</v>
      </c>
      <c r="G10" s="19">
        <v>0</v>
      </c>
      <c r="H10" s="19">
        <v>0</v>
      </c>
      <c r="I10" s="20">
        <f t="shared" si="0"/>
        <v>0</v>
      </c>
      <c r="J10" s="19">
        <v>0</v>
      </c>
      <c r="K10" s="19">
        <v>0</v>
      </c>
      <c r="L10" s="19">
        <v>0</v>
      </c>
      <c r="M10" s="20">
        <f t="shared" si="1"/>
        <v>0</v>
      </c>
      <c r="N10" s="19">
        <v>1.8</v>
      </c>
      <c r="O10" s="19">
        <v>8.75</v>
      </c>
      <c r="P10" s="19">
        <v>0</v>
      </c>
      <c r="Q10" s="20">
        <f t="shared" si="2"/>
        <v>10.55</v>
      </c>
      <c r="R10" s="19">
        <v>1.5</v>
      </c>
      <c r="S10" s="19">
        <v>9.1</v>
      </c>
      <c r="T10" s="19">
        <v>0</v>
      </c>
      <c r="U10" s="20">
        <f t="shared" si="3"/>
        <v>10.6</v>
      </c>
      <c r="V10" s="20">
        <f t="shared" si="4"/>
        <v>21.15</v>
      </c>
    </row>
    <row r="11" spans="1:22">
      <c r="A11" s="16">
        <v>5</v>
      </c>
      <c r="B11" s="16" t="s">
        <v>11</v>
      </c>
      <c r="C11" s="16">
        <v>2011</v>
      </c>
      <c r="D11" s="24" t="s">
        <v>136</v>
      </c>
      <c r="E11" s="24" t="s">
        <v>144</v>
      </c>
      <c r="F11" s="19">
        <v>0</v>
      </c>
      <c r="G11" s="19">
        <v>0</v>
      </c>
      <c r="H11" s="19">
        <v>0</v>
      </c>
      <c r="I11" s="20">
        <f t="shared" si="0"/>
        <v>0</v>
      </c>
      <c r="J11" s="19">
        <v>0</v>
      </c>
      <c r="K11" s="19">
        <v>0</v>
      </c>
      <c r="L11" s="19">
        <v>0</v>
      </c>
      <c r="M11" s="20">
        <f t="shared" si="1"/>
        <v>0</v>
      </c>
      <c r="N11" s="19">
        <v>1.6</v>
      </c>
      <c r="O11" s="19">
        <v>8.6</v>
      </c>
      <c r="P11" s="19">
        <v>0</v>
      </c>
      <c r="Q11" s="20">
        <f t="shared" si="2"/>
        <v>10.199999999999999</v>
      </c>
      <c r="R11" s="19">
        <v>1.6</v>
      </c>
      <c r="S11" s="19">
        <v>9.1999999999999993</v>
      </c>
      <c r="T11" s="19">
        <v>0</v>
      </c>
      <c r="U11" s="20">
        <f t="shared" si="3"/>
        <v>10.799999999999999</v>
      </c>
      <c r="V11" s="20">
        <f t="shared" si="4"/>
        <v>21</v>
      </c>
    </row>
    <row r="12" spans="1:22">
      <c r="A12" s="16">
        <v>6</v>
      </c>
      <c r="B12" s="16" t="s">
        <v>39</v>
      </c>
      <c r="C12" s="16">
        <v>2011</v>
      </c>
      <c r="D12" s="24" t="s">
        <v>157</v>
      </c>
      <c r="E12" s="24"/>
      <c r="F12" s="19">
        <v>0</v>
      </c>
      <c r="G12" s="19">
        <v>0</v>
      </c>
      <c r="H12" s="19">
        <v>0</v>
      </c>
      <c r="I12" s="20">
        <f t="shared" si="0"/>
        <v>0</v>
      </c>
      <c r="J12" s="19">
        <v>0</v>
      </c>
      <c r="K12" s="19">
        <v>0</v>
      </c>
      <c r="L12" s="19">
        <v>0</v>
      </c>
      <c r="M12" s="20">
        <f t="shared" si="1"/>
        <v>0</v>
      </c>
      <c r="N12" s="19">
        <v>1.6</v>
      </c>
      <c r="O12" s="19">
        <v>8.5500000000000007</v>
      </c>
      <c r="P12" s="19">
        <v>0</v>
      </c>
      <c r="Q12" s="20">
        <f t="shared" si="2"/>
        <v>10.15</v>
      </c>
      <c r="R12" s="19">
        <v>1.5</v>
      </c>
      <c r="S12" s="19">
        <v>8.9499999999999993</v>
      </c>
      <c r="T12" s="19">
        <v>0</v>
      </c>
      <c r="U12" s="20">
        <f t="shared" si="3"/>
        <v>10.45</v>
      </c>
      <c r="V12" s="20">
        <f t="shared" si="4"/>
        <v>20.6</v>
      </c>
    </row>
    <row r="13" spans="1:22">
      <c r="A13" s="16">
        <v>7</v>
      </c>
      <c r="B13" s="16" t="s">
        <v>27</v>
      </c>
      <c r="C13" s="16">
        <v>2011</v>
      </c>
      <c r="D13" s="24" t="s">
        <v>148</v>
      </c>
      <c r="E13" s="24" t="s">
        <v>245</v>
      </c>
      <c r="F13" s="19">
        <v>0</v>
      </c>
      <c r="G13" s="19">
        <v>0</v>
      </c>
      <c r="H13" s="19">
        <v>0</v>
      </c>
      <c r="I13" s="20">
        <f t="shared" si="0"/>
        <v>0</v>
      </c>
      <c r="J13" s="19">
        <v>0</v>
      </c>
      <c r="K13" s="19">
        <v>0</v>
      </c>
      <c r="L13" s="19">
        <v>0</v>
      </c>
      <c r="M13" s="20">
        <f t="shared" si="1"/>
        <v>0</v>
      </c>
      <c r="N13" s="19">
        <v>1.7</v>
      </c>
      <c r="O13" s="19">
        <v>8.4</v>
      </c>
      <c r="P13" s="19">
        <v>0</v>
      </c>
      <c r="Q13" s="20">
        <f t="shared" si="2"/>
        <v>10.1</v>
      </c>
      <c r="R13" s="19">
        <v>1.5</v>
      </c>
      <c r="S13" s="19">
        <v>8.9</v>
      </c>
      <c r="T13" s="19">
        <v>0</v>
      </c>
      <c r="U13" s="20">
        <f t="shared" si="3"/>
        <v>10.4</v>
      </c>
      <c r="V13" s="20">
        <f t="shared" si="4"/>
        <v>20.5</v>
      </c>
    </row>
    <row r="14" spans="1:22">
      <c r="A14" s="16">
        <v>8</v>
      </c>
      <c r="B14" s="16" t="s">
        <v>33</v>
      </c>
      <c r="C14" s="16">
        <v>2011</v>
      </c>
      <c r="D14" s="24" t="s">
        <v>150</v>
      </c>
      <c r="E14" s="24" t="s">
        <v>151</v>
      </c>
      <c r="F14" s="19">
        <v>0</v>
      </c>
      <c r="G14" s="19">
        <v>0</v>
      </c>
      <c r="H14" s="19">
        <v>0</v>
      </c>
      <c r="I14" s="20">
        <f t="shared" si="0"/>
        <v>0</v>
      </c>
      <c r="J14" s="19">
        <v>0</v>
      </c>
      <c r="K14" s="19">
        <v>0</v>
      </c>
      <c r="L14" s="19">
        <v>0</v>
      </c>
      <c r="M14" s="20">
        <f t="shared" si="1"/>
        <v>0</v>
      </c>
      <c r="N14" s="19">
        <v>1.8</v>
      </c>
      <c r="O14" s="19">
        <v>8.5500000000000007</v>
      </c>
      <c r="P14" s="19">
        <v>0</v>
      </c>
      <c r="Q14" s="20">
        <f t="shared" si="2"/>
        <v>10.350000000000001</v>
      </c>
      <c r="R14" s="19">
        <v>1.5</v>
      </c>
      <c r="S14" s="19">
        <v>8.6</v>
      </c>
      <c r="T14" s="19">
        <v>0</v>
      </c>
      <c r="U14" s="20">
        <f t="shared" si="3"/>
        <v>10.1</v>
      </c>
      <c r="V14" s="20">
        <f t="shared" si="4"/>
        <v>20.450000000000003</v>
      </c>
    </row>
    <row r="15" spans="1:22">
      <c r="A15" s="16">
        <v>9</v>
      </c>
      <c r="B15" s="16" t="s">
        <v>22</v>
      </c>
      <c r="C15" s="16">
        <v>2011</v>
      </c>
      <c r="D15" s="24" t="s">
        <v>147</v>
      </c>
      <c r="E15" s="24"/>
      <c r="F15" s="19">
        <v>0</v>
      </c>
      <c r="G15" s="19">
        <v>0</v>
      </c>
      <c r="H15" s="19">
        <v>0</v>
      </c>
      <c r="I15" s="20">
        <f t="shared" si="0"/>
        <v>0</v>
      </c>
      <c r="J15" s="19">
        <v>0</v>
      </c>
      <c r="K15" s="19">
        <v>0</v>
      </c>
      <c r="L15" s="19">
        <v>0</v>
      </c>
      <c r="M15" s="20">
        <f t="shared" si="1"/>
        <v>0</v>
      </c>
      <c r="N15" s="19">
        <v>1.7</v>
      </c>
      <c r="O15" s="19">
        <v>8.35</v>
      </c>
      <c r="P15" s="19">
        <v>0</v>
      </c>
      <c r="Q15" s="20">
        <f t="shared" si="2"/>
        <v>10.049999999999999</v>
      </c>
      <c r="R15" s="19">
        <v>1.5</v>
      </c>
      <c r="S15" s="19">
        <v>8.8000000000000007</v>
      </c>
      <c r="T15" s="19">
        <v>0</v>
      </c>
      <c r="U15" s="20">
        <f t="shared" si="3"/>
        <v>10.3</v>
      </c>
      <c r="V15" s="20">
        <f t="shared" si="4"/>
        <v>20.350000000000001</v>
      </c>
    </row>
    <row r="16" spans="1:22">
      <c r="A16" s="16">
        <v>10</v>
      </c>
      <c r="B16" s="16" t="s">
        <v>17</v>
      </c>
      <c r="C16" s="16">
        <v>2011</v>
      </c>
      <c r="D16" s="24" t="s">
        <v>136</v>
      </c>
      <c r="E16" s="24" t="s">
        <v>144</v>
      </c>
      <c r="F16" s="19">
        <v>0</v>
      </c>
      <c r="G16" s="19">
        <v>0</v>
      </c>
      <c r="H16" s="19">
        <v>0</v>
      </c>
      <c r="I16" s="20">
        <f t="shared" si="0"/>
        <v>0</v>
      </c>
      <c r="J16" s="19">
        <v>0</v>
      </c>
      <c r="K16" s="19">
        <v>0</v>
      </c>
      <c r="L16" s="19">
        <v>0</v>
      </c>
      <c r="M16" s="20">
        <f t="shared" si="1"/>
        <v>0</v>
      </c>
      <c r="N16" s="19">
        <v>1.6</v>
      </c>
      <c r="O16" s="19">
        <v>8.4499999999999993</v>
      </c>
      <c r="P16" s="19">
        <v>0</v>
      </c>
      <c r="Q16" s="20">
        <f t="shared" si="2"/>
        <v>10.049999999999999</v>
      </c>
      <c r="R16" s="19">
        <v>1.6</v>
      </c>
      <c r="S16" s="19">
        <v>8.6</v>
      </c>
      <c r="T16" s="19">
        <v>0</v>
      </c>
      <c r="U16" s="20">
        <f t="shared" si="3"/>
        <v>10.199999999999999</v>
      </c>
      <c r="V16" s="20">
        <f t="shared" si="4"/>
        <v>20.25</v>
      </c>
    </row>
    <row r="17" spans="1:22">
      <c r="A17" s="16">
        <v>11</v>
      </c>
      <c r="B17" s="16" t="s">
        <v>7</v>
      </c>
      <c r="C17" s="16">
        <v>2011</v>
      </c>
      <c r="D17" s="24" t="s">
        <v>136</v>
      </c>
      <c r="E17" s="24" t="s">
        <v>144</v>
      </c>
      <c r="F17" s="19">
        <v>0</v>
      </c>
      <c r="G17" s="19">
        <v>0</v>
      </c>
      <c r="H17" s="19">
        <v>0</v>
      </c>
      <c r="I17" s="20">
        <f t="shared" si="0"/>
        <v>0</v>
      </c>
      <c r="J17" s="19">
        <v>0</v>
      </c>
      <c r="K17" s="19">
        <v>0</v>
      </c>
      <c r="L17" s="19">
        <v>0</v>
      </c>
      <c r="M17" s="20">
        <f t="shared" si="1"/>
        <v>0</v>
      </c>
      <c r="N17" s="19">
        <v>1.6</v>
      </c>
      <c r="O17" s="19">
        <v>8.35</v>
      </c>
      <c r="P17" s="19">
        <v>0</v>
      </c>
      <c r="Q17" s="20">
        <f t="shared" si="2"/>
        <v>9.9499999999999993</v>
      </c>
      <c r="R17" s="19">
        <v>1.6</v>
      </c>
      <c r="S17" s="19">
        <v>8.65</v>
      </c>
      <c r="T17" s="19">
        <v>0</v>
      </c>
      <c r="U17" s="20">
        <f t="shared" si="3"/>
        <v>10.25</v>
      </c>
      <c r="V17" s="20">
        <f t="shared" si="4"/>
        <v>20.2</v>
      </c>
    </row>
    <row r="18" spans="1:22">
      <c r="A18" s="16">
        <v>12</v>
      </c>
      <c r="B18" s="16" t="s">
        <v>8</v>
      </c>
      <c r="C18" s="16">
        <v>2012</v>
      </c>
      <c r="D18" s="24" t="s">
        <v>235</v>
      </c>
      <c r="E18" s="24"/>
      <c r="F18" s="19">
        <v>0</v>
      </c>
      <c r="G18" s="19">
        <v>0</v>
      </c>
      <c r="H18" s="19">
        <v>0</v>
      </c>
      <c r="I18" s="20">
        <f t="shared" si="0"/>
        <v>0</v>
      </c>
      <c r="J18" s="19">
        <v>0</v>
      </c>
      <c r="K18" s="19">
        <v>0</v>
      </c>
      <c r="L18" s="19">
        <v>0</v>
      </c>
      <c r="M18" s="20">
        <f t="shared" si="1"/>
        <v>0</v>
      </c>
      <c r="N18" s="19">
        <v>1.7</v>
      </c>
      <c r="O18" s="19">
        <v>7.85</v>
      </c>
      <c r="P18" s="19">
        <v>0</v>
      </c>
      <c r="Q18" s="20">
        <f t="shared" si="2"/>
        <v>9.5499999999999989</v>
      </c>
      <c r="R18" s="19">
        <v>1.5</v>
      </c>
      <c r="S18" s="19">
        <v>8.6</v>
      </c>
      <c r="T18" s="19">
        <v>0</v>
      </c>
      <c r="U18" s="20">
        <f t="shared" si="3"/>
        <v>10.1</v>
      </c>
      <c r="V18" s="20">
        <f t="shared" si="4"/>
        <v>19.649999999999999</v>
      </c>
    </row>
    <row r="19" spans="1:22">
      <c r="A19" s="16">
        <v>13</v>
      </c>
      <c r="B19" s="16" t="s">
        <v>15</v>
      </c>
      <c r="C19" s="16">
        <v>2011</v>
      </c>
      <c r="D19" s="24" t="s">
        <v>147</v>
      </c>
      <c r="E19" s="24" t="s">
        <v>146</v>
      </c>
      <c r="F19" s="19">
        <v>0</v>
      </c>
      <c r="G19" s="19">
        <v>0</v>
      </c>
      <c r="H19" s="19">
        <v>0</v>
      </c>
      <c r="I19" s="20">
        <f t="shared" si="0"/>
        <v>0</v>
      </c>
      <c r="J19" s="19">
        <v>0</v>
      </c>
      <c r="K19" s="19">
        <v>0</v>
      </c>
      <c r="L19" s="19">
        <v>0</v>
      </c>
      <c r="M19" s="20">
        <f t="shared" si="1"/>
        <v>0</v>
      </c>
      <c r="N19" s="19">
        <v>1.7</v>
      </c>
      <c r="O19" s="19">
        <v>7.4</v>
      </c>
      <c r="P19" s="19">
        <v>0</v>
      </c>
      <c r="Q19" s="20">
        <f t="shared" si="2"/>
        <v>9.1</v>
      </c>
      <c r="R19" s="19">
        <v>1.5</v>
      </c>
      <c r="S19" s="19">
        <v>8.6</v>
      </c>
      <c r="T19" s="19">
        <v>0</v>
      </c>
      <c r="U19" s="20">
        <f t="shared" si="3"/>
        <v>10.1</v>
      </c>
      <c r="V19" s="20">
        <f t="shared" si="4"/>
        <v>19.2</v>
      </c>
    </row>
    <row r="20" spans="1:22">
      <c r="A20" s="16">
        <v>14</v>
      </c>
      <c r="B20" s="16" t="s">
        <v>231</v>
      </c>
      <c r="C20" s="16">
        <v>2012</v>
      </c>
      <c r="D20" s="24" t="s">
        <v>134</v>
      </c>
      <c r="E20" s="24" t="s">
        <v>154</v>
      </c>
      <c r="F20" s="19">
        <v>0</v>
      </c>
      <c r="G20" s="19">
        <v>0</v>
      </c>
      <c r="H20" s="19">
        <v>0</v>
      </c>
      <c r="I20" s="20">
        <f t="shared" si="0"/>
        <v>0</v>
      </c>
      <c r="J20" s="19">
        <v>0</v>
      </c>
      <c r="K20" s="19">
        <v>0</v>
      </c>
      <c r="L20" s="19">
        <v>0</v>
      </c>
      <c r="M20" s="20">
        <f t="shared" si="1"/>
        <v>0</v>
      </c>
      <c r="N20" s="19">
        <v>1.6</v>
      </c>
      <c r="O20" s="19">
        <v>7.7</v>
      </c>
      <c r="P20" s="19">
        <v>0</v>
      </c>
      <c r="Q20" s="20">
        <f t="shared" si="2"/>
        <v>9.3000000000000007</v>
      </c>
      <c r="R20" s="19">
        <v>1.5</v>
      </c>
      <c r="S20" s="19">
        <v>8.25</v>
      </c>
      <c r="T20" s="19">
        <v>0</v>
      </c>
      <c r="U20" s="20">
        <f t="shared" si="3"/>
        <v>9.75</v>
      </c>
      <c r="V20" s="20">
        <f t="shared" si="4"/>
        <v>19.05</v>
      </c>
    </row>
    <row r="21" spans="1:22">
      <c r="A21" s="16">
        <v>15</v>
      </c>
      <c r="B21" s="16" t="s">
        <v>21</v>
      </c>
      <c r="C21" s="16">
        <v>2011</v>
      </c>
      <c r="D21" s="24" t="s">
        <v>136</v>
      </c>
      <c r="E21" s="24" t="s">
        <v>144</v>
      </c>
      <c r="F21" s="19">
        <v>0</v>
      </c>
      <c r="G21" s="19">
        <v>0</v>
      </c>
      <c r="H21" s="19">
        <v>0</v>
      </c>
      <c r="I21" s="20">
        <f t="shared" si="0"/>
        <v>0</v>
      </c>
      <c r="J21" s="19">
        <v>0</v>
      </c>
      <c r="K21" s="19">
        <v>0</v>
      </c>
      <c r="L21" s="19">
        <v>0</v>
      </c>
      <c r="M21" s="20">
        <f t="shared" si="1"/>
        <v>0</v>
      </c>
      <c r="N21" s="19">
        <v>1.6</v>
      </c>
      <c r="O21" s="19">
        <v>7.3</v>
      </c>
      <c r="P21" s="19">
        <v>0</v>
      </c>
      <c r="Q21" s="20">
        <f t="shared" si="2"/>
        <v>8.9</v>
      </c>
      <c r="R21" s="19">
        <v>1.6</v>
      </c>
      <c r="S21" s="19">
        <v>8.4</v>
      </c>
      <c r="T21" s="19">
        <v>0</v>
      </c>
      <c r="U21" s="20">
        <f t="shared" si="3"/>
        <v>10</v>
      </c>
      <c r="V21" s="20">
        <f t="shared" si="4"/>
        <v>18.899999999999999</v>
      </c>
    </row>
    <row r="22" spans="1:22">
      <c r="A22" s="16">
        <v>16</v>
      </c>
      <c r="B22" s="16" t="s">
        <v>36</v>
      </c>
      <c r="C22" s="16">
        <v>2011</v>
      </c>
      <c r="D22" s="24" t="s">
        <v>233</v>
      </c>
      <c r="E22" s="24" t="s">
        <v>156</v>
      </c>
      <c r="F22" s="19">
        <v>0</v>
      </c>
      <c r="G22" s="19">
        <v>0</v>
      </c>
      <c r="H22" s="19">
        <v>0</v>
      </c>
      <c r="I22" s="20">
        <f t="shared" si="0"/>
        <v>0</v>
      </c>
      <c r="J22" s="19">
        <v>0</v>
      </c>
      <c r="K22" s="19">
        <v>0</v>
      </c>
      <c r="L22" s="19">
        <v>0</v>
      </c>
      <c r="M22" s="20">
        <f t="shared" si="1"/>
        <v>0</v>
      </c>
      <c r="N22" s="19">
        <v>1.6</v>
      </c>
      <c r="O22" s="19">
        <v>7.45</v>
      </c>
      <c r="P22" s="19">
        <v>0</v>
      </c>
      <c r="Q22" s="20">
        <f t="shared" si="2"/>
        <v>9.0500000000000007</v>
      </c>
      <c r="R22" s="19">
        <v>1.6</v>
      </c>
      <c r="S22" s="19">
        <v>8.1999999999999993</v>
      </c>
      <c r="T22" s="19">
        <v>0</v>
      </c>
      <c r="U22" s="20">
        <f t="shared" si="3"/>
        <v>9.7999999999999989</v>
      </c>
      <c r="V22" s="20">
        <f t="shared" si="4"/>
        <v>18.850000000000001</v>
      </c>
    </row>
    <row r="23" spans="1:22">
      <c r="A23" s="16">
        <v>17</v>
      </c>
      <c r="B23" s="16" t="s">
        <v>45</v>
      </c>
      <c r="C23" s="16">
        <v>2011</v>
      </c>
      <c r="D23" s="24" t="s">
        <v>152</v>
      </c>
      <c r="E23" s="24" t="s">
        <v>153</v>
      </c>
      <c r="F23" s="19">
        <v>0</v>
      </c>
      <c r="G23" s="19">
        <v>0</v>
      </c>
      <c r="H23" s="19">
        <v>0</v>
      </c>
      <c r="I23" s="20">
        <f t="shared" si="0"/>
        <v>0</v>
      </c>
      <c r="J23" s="19">
        <v>0</v>
      </c>
      <c r="K23" s="19">
        <v>0</v>
      </c>
      <c r="L23" s="19">
        <v>0</v>
      </c>
      <c r="M23" s="20">
        <f t="shared" si="1"/>
        <v>0</v>
      </c>
      <c r="N23" s="19">
        <v>1.6</v>
      </c>
      <c r="O23" s="19">
        <v>7.1</v>
      </c>
      <c r="P23" s="19">
        <v>0</v>
      </c>
      <c r="Q23" s="20">
        <f t="shared" si="2"/>
        <v>8.6999999999999993</v>
      </c>
      <c r="R23" s="19">
        <v>1.5</v>
      </c>
      <c r="S23" s="19">
        <v>8.35</v>
      </c>
      <c r="T23" s="19">
        <v>0</v>
      </c>
      <c r="U23" s="20">
        <f t="shared" si="3"/>
        <v>9.85</v>
      </c>
      <c r="V23" s="20">
        <f t="shared" si="4"/>
        <v>18.549999999999997</v>
      </c>
    </row>
    <row r="24" spans="1:22">
      <c r="A24" s="16">
        <v>18</v>
      </c>
      <c r="B24" s="16" t="s">
        <v>237</v>
      </c>
      <c r="C24" s="16">
        <v>2011</v>
      </c>
      <c r="D24" s="24" t="s">
        <v>134</v>
      </c>
      <c r="E24" s="24" t="s">
        <v>154</v>
      </c>
      <c r="F24" s="19">
        <v>0</v>
      </c>
      <c r="G24" s="19">
        <v>0</v>
      </c>
      <c r="H24" s="19">
        <v>0</v>
      </c>
      <c r="I24" s="20">
        <f t="shared" si="0"/>
        <v>0</v>
      </c>
      <c r="J24" s="19">
        <v>0</v>
      </c>
      <c r="K24" s="19">
        <v>0</v>
      </c>
      <c r="L24" s="19">
        <v>0</v>
      </c>
      <c r="M24" s="20">
        <f t="shared" si="1"/>
        <v>0</v>
      </c>
      <c r="N24" s="19">
        <v>1.6</v>
      </c>
      <c r="O24" s="19">
        <v>7.35</v>
      </c>
      <c r="P24" s="19">
        <v>0</v>
      </c>
      <c r="Q24" s="20">
        <f t="shared" si="2"/>
        <v>8.9499999999999993</v>
      </c>
      <c r="R24" s="19">
        <v>1.5</v>
      </c>
      <c r="S24" s="19">
        <v>7.95</v>
      </c>
      <c r="T24" s="19">
        <v>0</v>
      </c>
      <c r="U24" s="20">
        <f t="shared" si="3"/>
        <v>9.4499999999999993</v>
      </c>
      <c r="V24" s="20">
        <f t="shared" si="4"/>
        <v>18.399999999999999</v>
      </c>
    </row>
    <row r="25" spans="1:22">
      <c r="A25" s="16">
        <v>19</v>
      </c>
      <c r="B25" s="16" t="s">
        <v>18</v>
      </c>
      <c r="C25" s="16">
        <v>2011</v>
      </c>
      <c r="D25" s="24" t="s">
        <v>147</v>
      </c>
      <c r="E25" s="24"/>
      <c r="F25" s="19">
        <v>0</v>
      </c>
      <c r="G25" s="19">
        <v>0</v>
      </c>
      <c r="H25" s="19">
        <v>0</v>
      </c>
      <c r="I25" s="20">
        <f t="shared" si="0"/>
        <v>0</v>
      </c>
      <c r="J25" s="19">
        <v>0</v>
      </c>
      <c r="K25" s="19">
        <v>0</v>
      </c>
      <c r="L25" s="19">
        <v>0</v>
      </c>
      <c r="M25" s="20">
        <f t="shared" si="1"/>
        <v>0</v>
      </c>
      <c r="N25" s="19">
        <v>1.6</v>
      </c>
      <c r="O25" s="19">
        <v>6.9</v>
      </c>
      <c r="P25" s="19">
        <v>0</v>
      </c>
      <c r="Q25" s="20">
        <f t="shared" si="2"/>
        <v>8.5</v>
      </c>
      <c r="R25" s="19">
        <v>1.5</v>
      </c>
      <c r="S25" s="19">
        <v>8.1999999999999993</v>
      </c>
      <c r="T25" s="19">
        <v>0</v>
      </c>
      <c r="U25" s="20">
        <f t="shared" si="3"/>
        <v>9.6999999999999993</v>
      </c>
      <c r="V25" s="20">
        <f t="shared" si="4"/>
        <v>18.2</v>
      </c>
    </row>
    <row r="26" spans="1:22">
      <c r="A26" s="16">
        <v>20</v>
      </c>
      <c r="B26" s="16" t="s">
        <v>232</v>
      </c>
      <c r="C26" s="16">
        <v>2011</v>
      </c>
      <c r="D26" s="24" t="s">
        <v>134</v>
      </c>
      <c r="E26" s="24" t="s">
        <v>154</v>
      </c>
      <c r="F26" s="19">
        <v>0</v>
      </c>
      <c r="G26" s="19">
        <v>0</v>
      </c>
      <c r="H26" s="19">
        <v>0</v>
      </c>
      <c r="I26" s="20">
        <f t="shared" si="0"/>
        <v>0</v>
      </c>
      <c r="J26" s="19">
        <v>0</v>
      </c>
      <c r="K26" s="19">
        <v>0</v>
      </c>
      <c r="L26" s="19">
        <v>0</v>
      </c>
      <c r="M26" s="20">
        <f t="shared" si="1"/>
        <v>0</v>
      </c>
      <c r="N26" s="19">
        <v>1.6</v>
      </c>
      <c r="O26" s="19">
        <v>7.45</v>
      </c>
      <c r="P26" s="19">
        <v>0</v>
      </c>
      <c r="Q26" s="20">
        <f t="shared" si="2"/>
        <v>9.0500000000000007</v>
      </c>
      <c r="R26" s="19">
        <v>1.5</v>
      </c>
      <c r="S26" s="19">
        <v>7.5</v>
      </c>
      <c r="T26" s="19">
        <v>0</v>
      </c>
      <c r="U26" s="20">
        <f t="shared" si="3"/>
        <v>9</v>
      </c>
      <c r="V26" s="20">
        <f t="shared" si="4"/>
        <v>18.05</v>
      </c>
    </row>
    <row r="27" spans="1:22">
      <c r="A27" s="16">
        <v>21</v>
      </c>
      <c r="B27" s="1" t="s">
        <v>234</v>
      </c>
      <c r="C27" s="16">
        <v>2013</v>
      </c>
      <c r="D27" s="24" t="s">
        <v>235</v>
      </c>
      <c r="E27" s="6"/>
      <c r="F27" s="19">
        <v>0</v>
      </c>
      <c r="G27" s="19">
        <v>0</v>
      </c>
      <c r="H27" s="19">
        <v>0</v>
      </c>
      <c r="I27" s="20">
        <f t="shared" si="0"/>
        <v>0</v>
      </c>
      <c r="J27" s="19">
        <v>0</v>
      </c>
      <c r="K27" s="19">
        <v>0</v>
      </c>
      <c r="L27" s="19">
        <v>0</v>
      </c>
      <c r="M27" s="20">
        <f t="shared" si="1"/>
        <v>0</v>
      </c>
      <c r="N27" s="19">
        <v>1.8</v>
      </c>
      <c r="O27" s="19">
        <v>7.4</v>
      </c>
      <c r="P27" s="19">
        <v>0</v>
      </c>
      <c r="Q27" s="20">
        <f t="shared" si="2"/>
        <v>9.2000000000000011</v>
      </c>
      <c r="R27" s="19">
        <v>1.5</v>
      </c>
      <c r="S27" s="19">
        <v>7.1</v>
      </c>
      <c r="T27" s="19">
        <v>0</v>
      </c>
      <c r="U27" s="20">
        <f t="shared" si="3"/>
        <v>8.6</v>
      </c>
      <c r="V27" s="20">
        <f t="shared" si="4"/>
        <v>17.8</v>
      </c>
    </row>
    <row r="28" spans="1:22">
      <c r="A28" s="16">
        <v>22</v>
      </c>
      <c r="B28" s="16" t="s">
        <v>38</v>
      </c>
      <c r="C28" s="16">
        <v>2012</v>
      </c>
      <c r="D28" s="24" t="s">
        <v>152</v>
      </c>
      <c r="E28" s="24" t="s">
        <v>153</v>
      </c>
      <c r="F28" s="19">
        <v>0</v>
      </c>
      <c r="G28" s="19">
        <v>0</v>
      </c>
      <c r="H28" s="19">
        <v>0</v>
      </c>
      <c r="I28" s="20">
        <f t="shared" si="0"/>
        <v>0</v>
      </c>
      <c r="J28" s="19">
        <v>0</v>
      </c>
      <c r="K28" s="19">
        <v>0</v>
      </c>
      <c r="L28" s="19">
        <v>0</v>
      </c>
      <c r="M28" s="20">
        <f t="shared" si="1"/>
        <v>0</v>
      </c>
      <c r="N28" s="19">
        <v>1.7</v>
      </c>
      <c r="O28" s="19">
        <v>7.7</v>
      </c>
      <c r="P28" s="19">
        <v>0</v>
      </c>
      <c r="Q28" s="20">
        <f t="shared" si="2"/>
        <v>9.4</v>
      </c>
      <c r="R28" s="19">
        <v>1.4</v>
      </c>
      <c r="S28" s="19">
        <v>8.0500000000000007</v>
      </c>
      <c r="T28" s="19">
        <v>2</v>
      </c>
      <c r="U28" s="20">
        <f t="shared" si="3"/>
        <v>7.4500000000000011</v>
      </c>
      <c r="V28" s="20">
        <f t="shared" si="4"/>
        <v>16.850000000000001</v>
      </c>
    </row>
    <row r="29" spans="1:22">
      <c r="A29" s="16">
        <v>23</v>
      </c>
      <c r="B29" s="16" t="s">
        <v>42</v>
      </c>
      <c r="C29" s="16">
        <v>2012</v>
      </c>
      <c r="D29" s="24" t="s">
        <v>152</v>
      </c>
      <c r="E29" s="24" t="s">
        <v>153</v>
      </c>
      <c r="F29" s="19">
        <v>0</v>
      </c>
      <c r="G29" s="19">
        <v>0</v>
      </c>
      <c r="H29" s="19">
        <v>0</v>
      </c>
      <c r="I29" s="20">
        <f t="shared" si="0"/>
        <v>0</v>
      </c>
      <c r="J29" s="19">
        <v>0</v>
      </c>
      <c r="K29" s="19">
        <v>0</v>
      </c>
      <c r="L29" s="19">
        <v>0</v>
      </c>
      <c r="M29" s="20">
        <f t="shared" si="1"/>
        <v>0</v>
      </c>
      <c r="N29" s="19">
        <v>1.6</v>
      </c>
      <c r="O29" s="19">
        <v>7.8</v>
      </c>
      <c r="P29" s="19">
        <v>0</v>
      </c>
      <c r="Q29" s="20">
        <f t="shared" si="2"/>
        <v>9.4</v>
      </c>
      <c r="R29" s="19">
        <v>1.4</v>
      </c>
      <c r="S29" s="19">
        <v>7.9</v>
      </c>
      <c r="T29" s="19">
        <v>2</v>
      </c>
      <c r="U29" s="20">
        <f t="shared" si="3"/>
        <v>7.3000000000000007</v>
      </c>
      <c r="V29" s="20">
        <f t="shared" si="4"/>
        <v>16.700000000000003</v>
      </c>
    </row>
    <row r="30" spans="1:22">
      <c r="A30" s="16">
        <v>24</v>
      </c>
      <c r="B30" s="16" t="s">
        <v>241</v>
      </c>
      <c r="C30" s="16">
        <v>2011</v>
      </c>
      <c r="D30" s="24" t="s">
        <v>152</v>
      </c>
      <c r="E30" s="24" t="s">
        <v>153</v>
      </c>
      <c r="F30" s="19">
        <v>0</v>
      </c>
      <c r="G30" s="19">
        <v>0</v>
      </c>
      <c r="H30" s="19">
        <v>0</v>
      </c>
      <c r="I30" s="20">
        <f t="shared" si="0"/>
        <v>0</v>
      </c>
      <c r="J30" s="19">
        <v>0</v>
      </c>
      <c r="K30" s="19">
        <v>0</v>
      </c>
      <c r="L30" s="19">
        <v>0</v>
      </c>
      <c r="M30" s="20">
        <f t="shared" si="1"/>
        <v>0</v>
      </c>
      <c r="N30" s="19">
        <v>1.6</v>
      </c>
      <c r="O30" s="19">
        <v>7.65</v>
      </c>
      <c r="P30" s="19">
        <v>0</v>
      </c>
      <c r="Q30" s="20">
        <f t="shared" si="2"/>
        <v>9.25</v>
      </c>
      <c r="R30" s="19">
        <v>1.4</v>
      </c>
      <c r="S30" s="19">
        <v>8</v>
      </c>
      <c r="T30" s="19">
        <v>2</v>
      </c>
      <c r="U30" s="20">
        <f t="shared" si="3"/>
        <v>7.4</v>
      </c>
      <c r="V30" s="20">
        <f t="shared" si="4"/>
        <v>16.649999999999999</v>
      </c>
    </row>
    <row r="31" spans="1:22">
      <c r="A31" s="16">
        <v>25</v>
      </c>
      <c r="B31" s="16" t="s">
        <v>230</v>
      </c>
      <c r="C31" s="16">
        <v>2011</v>
      </c>
      <c r="D31" s="24" t="s">
        <v>135</v>
      </c>
      <c r="E31" s="24" t="s">
        <v>238</v>
      </c>
      <c r="F31" s="19">
        <v>0</v>
      </c>
      <c r="G31" s="19">
        <v>0</v>
      </c>
      <c r="H31" s="19">
        <v>0</v>
      </c>
      <c r="I31" s="20">
        <f t="shared" si="0"/>
        <v>0</v>
      </c>
      <c r="J31" s="19">
        <v>0</v>
      </c>
      <c r="K31" s="19">
        <v>0</v>
      </c>
      <c r="L31" s="19">
        <v>0</v>
      </c>
      <c r="M31" s="20">
        <f t="shared" si="1"/>
        <v>0</v>
      </c>
      <c r="N31" s="19">
        <v>1.5</v>
      </c>
      <c r="O31" s="19">
        <v>7.3</v>
      </c>
      <c r="P31" s="19">
        <v>2</v>
      </c>
      <c r="Q31" s="20">
        <f t="shared" si="2"/>
        <v>6.8000000000000007</v>
      </c>
      <c r="R31" s="19">
        <v>1.5</v>
      </c>
      <c r="S31" s="19">
        <v>7.4</v>
      </c>
      <c r="T31" s="19">
        <v>0</v>
      </c>
      <c r="U31" s="20">
        <f t="shared" si="3"/>
        <v>8.9</v>
      </c>
      <c r="V31" s="20">
        <f t="shared" si="4"/>
        <v>15.700000000000001</v>
      </c>
    </row>
    <row r="35" spans="2:5">
      <c r="B35" s="21"/>
      <c r="E35" s="21"/>
    </row>
  </sheetData>
  <sortState ref="B7:V31">
    <sortCondition descending="1" ref="V7:V31"/>
  </sortState>
  <pageMargins left="0.70866141732283472" right="0.70866141732283472" top="1.1417322834645669" bottom="1.1417322834645669" header="0.74803149606299213" footer="0.74803149606299213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50"/>
  <sheetViews>
    <sheetView topLeftCell="A4" workbookViewId="0">
      <selection activeCell="J18" sqref="J18"/>
    </sheetView>
  </sheetViews>
  <sheetFormatPr defaultRowHeight="14.4"/>
  <cols>
    <col min="1" max="1" width="7.3984375" style="16" customWidth="1"/>
    <col min="2" max="2" width="18.09765625" style="16" customWidth="1"/>
    <col min="3" max="3" width="5.8984375" style="16" customWidth="1"/>
    <col min="4" max="4" width="22.296875" style="16" customWidth="1"/>
    <col min="5" max="5" width="17.796875" style="16" customWidth="1"/>
    <col min="6" max="8" width="5.19921875" style="16" customWidth="1"/>
    <col min="9" max="9" width="5.8984375" style="16" customWidth="1"/>
    <col min="10" max="12" width="5.19921875" style="16" customWidth="1"/>
    <col min="13" max="13" width="5.8984375" style="16" customWidth="1"/>
    <col min="14" max="16" width="5.19921875" style="16" customWidth="1"/>
    <col min="17" max="17" width="5.8984375" style="16" customWidth="1"/>
    <col min="18" max="20" width="5.19921875" style="16" customWidth="1"/>
    <col min="21" max="22" width="5.8984375" style="16" customWidth="1"/>
    <col min="23" max="23" width="11.19921875" style="16" customWidth="1"/>
    <col min="24" max="1020" width="6.3984375" style="16" customWidth="1"/>
    <col min="1021" max="1022" width="6.3984375" customWidth="1"/>
  </cols>
  <sheetData>
    <row r="1" spans="1:22" ht="18">
      <c r="B1" s="17" t="s">
        <v>139</v>
      </c>
    </row>
    <row r="2" spans="1:22" ht="18">
      <c r="B2" s="17" t="s">
        <v>140</v>
      </c>
    </row>
    <row r="3" spans="1:22" ht="18">
      <c r="B3" s="17" t="s">
        <v>162</v>
      </c>
    </row>
    <row r="6" spans="1:22">
      <c r="A6" s="18" t="s">
        <v>142</v>
      </c>
      <c r="B6" s="18" t="s">
        <v>120</v>
      </c>
      <c r="C6" s="18" t="s">
        <v>143</v>
      </c>
      <c r="D6" s="18" t="s">
        <v>122</v>
      </c>
      <c r="E6" s="18" t="s">
        <v>123</v>
      </c>
      <c r="F6" s="18" t="s">
        <v>124</v>
      </c>
      <c r="G6" s="18" t="s">
        <v>125</v>
      </c>
      <c r="H6" s="18" t="s">
        <v>126</v>
      </c>
      <c r="I6" s="18" t="s">
        <v>127</v>
      </c>
      <c r="J6" s="18" t="s">
        <v>124</v>
      </c>
      <c r="K6" s="18" t="s">
        <v>125</v>
      </c>
      <c r="L6" s="18" t="s">
        <v>126</v>
      </c>
      <c r="M6" s="18" t="s">
        <v>128</v>
      </c>
      <c r="N6" s="18" t="s">
        <v>124</v>
      </c>
      <c r="O6" s="18" t="s">
        <v>125</v>
      </c>
      <c r="P6" s="18" t="s">
        <v>126</v>
      </c>
      <c r="Q6" s="18" t="s">
        <v>129</v>
      </c>
      <c r="R6" s="18" t="s">
        <v>124</v>
      </c>
      <c r="S6" s="18" t="s">
        <v>125</v>
      </c>
      <c r="T6" s="18" t="s">
        <v>126</v>
      </c>
      <c r="U6" s="18" t="s">
        <v>130</v>
      </c>
      <c r="V6" s="18" t="s">
        <v>131</v>
      </c>
    </row>
    <row r="7" spans="1:22">
      <c r="A7" s="16">
        <v>1</v>
      </c>
      <c r="B7" s="16" t="s">
        <v>5</v>
      </c>
      <c r="C7" s="16">
        <v>2010</v>
      </c>
      <c r="D7" s="24" t="s">
        <v>155</v>
      </c>
      <c r="E7" s="24" t="s">
        <v>163</v>
      </c>
      <c r="F7" s="19">
        <v>0</v>
      </c>
      <c r="G7" s="19">
        <v>0</v>
      </c>
      <c r="H7" s="19">
        <v>0</v>
      </c>
      <c r="I7" s="20">
        <v>0</v>
      </c>
      <c r="J7" s="19">
        <v>0</v>
      </c>
      <c r="K7" s="19">
        <v>0</v>
      </c>
      <c r="L7" s="19">
        <v>0</v>
      </c>
      <c r="M7" s="20">
        <f t="shared" ref="M7:M30" si="0">J7+K7-L7</f>
        <v>0</v>
      </c>
      <c r="N7" s="19">
        <v>2.7</v>
      </c>
      <c r="O7" s="19">
        <v>8.15</v>
      </c>
      <c r="P7" s="19">
        <v>0</v>
      </c>
      <c r="Q7" s="20">
        <f t="shared" ref="Q7:Q30" si="1">N7+O7-P7</f>
        <v>10.850000000000001</v>
      </c>
      <c r="R7" s="19">
        <v>2.7</v>
      </c>
      <c r="S7" s="19">
        <v>8.6</v>
      </c>
      <c r="T7" s="19">
        <v>0</v>
      </c>
      <c r="U7" s="20">
        <f t="shared" ref="U7:U30" si="2">R7+S7-T7</f>
        <v>11.3</v>
      </c>
      <c r="V7" s="20">
        <f t="shared" ref="V7:V30" si="3">U7+Q7+M7+I7</f>
        <v>22.150000000000002</v>
      </c>
    </row>
    <row r="8" spans="1:22">
      <c r="A8" s="16">
        <v>2</v>
      </c>
      <c r="B8" s="16" t="s">
        <v>25</v>
      </c>
      <c r="C8" s="16">
        <v>2010</v>
      </c>
      <c r="D8" s="24" t="s">
        <v>159</v>
      </c>
      <c r="E8" s="24" t="s">
        <v>160</v>
      </c>
      <c r="F8" s="19">
        <v>0</v>
      </c>
      <c r="G8" s="19">
        <v>0</v>
      </c>
      <c r="H8" s="19">
        <v>0</v>
      </c>
      <c r="I8" s="20">
        <v>0</v>
      </c>
      <c r="J8" s="19">
        <v>0</v>
      </c>
      <c r="K8" s="19">
        <v>0</v>
      </c>
      <c r="L8" s="19">
        <v>0</v>
      </c>
      <c r="M8" s="20">
        <f t="shared" si="0"/>
        <v>0</v>
      </c>
      <c r="N8" s="19">
        <v>2.4</v>
      </c>
      <c r="O8" s="19">
        <v>8.1</v>
      </c>
      <c r="P8" s="19">
        <v>0</v>
      </c>
      <c r="Q8" s="20">
        <f t="shared" si="1"/>
        <v>10.5</v>
      </c>
      <c r="R8" s="19">
        <v>2.2000000000000002</v>
      </c>
      <c r="S8" s="19">
        <v>8.8000000000000007</v>
      </c>
      <c r="T8" s="19">
        <v>0</v>
      </c>
      <c r="U8" s="20">
        <f t="shared" si="2"/>
        <v>11</v>
      </c>
      <c r="V8" s="20">
        <f t="shared" si="3"/>
        <v>21.5</v>
      </c>
    </row>
    <row r="9" spans="1:22">
      <c r="A9" s="16">
        <v>3</v>
      </c>
      <c r="B9" s="16" t="s">
        <v>6</v>
      </c>
      <c r="C9" s="16">
        <v>2010</v>
      </c>
      <c r="D9" s="24" t="s">
        <v>157</v>
      </c>
      <c r="E9" s="24" t="s">
        <v>164</v>
      </c>
      <c r="F9" s="19">
        <v>0</v>
      </c>
      <c r="G9" s="19">
        <v>0</v>
      </c>
      <c r="H9" s="19">
        <v>0</v>
      </c>
      <c r="I9" s="20">
        <v>0</v>
      </c>
      <c r="J9" s="19">
        <v>0</v>
      </c>
      <c r="K9" s="19">
        <v>0</v>
      </c>
      <c r="L9" s="19">
        <v>0</v>
      </c>
      <c r="M9" s="20">
        <f t="shared" si="0"/>
        <v>0</v>
      </c>
      <c r="N9" s="19">
        <v>2.4</v>
      </c>
      <c r="O9" s="19">
        <v>8.0500000000000007</v>
      </c>
      <c r="P9" s="19">
        <v>0</v>
      </c>
      <c r="Q9" s="20">
        <f t="shared" si="1"/>
        <v>10.450000000000001</v>
      </c>
      <c r="R9" s="19">
        <v>2.2999999999999998</v>
      </c>
      <c r="S9" s="19">
        <v>8.6</v>
      </c>
      <c r="T9" s="19">
        <v>0</v>
      </c>
      <c r="U9" s="20">
        <f t="shared" si="2"/>
        <v>10.899999999999999</v>
      </c>
      <c r="V9" s="20">
        <f t="shared" si="3"/>
        <v>21.35</v>
      </c>
    </row>
    <row r="10" spans="1:22">
      <c r="A10" s="16">
        <v>4</v>
      </c>
      <c r="B10" s="16" t="s">
        <v>10</v>
      </c>
      <c r="C10" s="16">
        <v>2010</v>
      </c>
      <c r="D10" s="24" t="s">
        <v>145</v>
      </c>
      <c r="E10" s="24" t="s">
        <v>146</v>
      </c>
      <c r="F10" s="19">
        <v>0</v>
      </c>
      <c r="G10" s="19">
        <v>0</v>
      </c>
      <c r="H10" s="19">
        <v>0</v>
      </c>
      <c r="I10" s="20">
        <v>0</v>
      </c>
      <c r="J10" s="19">
        <v>0</v>
      </c>
      <c r="K10" s="19">
        <v>0</v>
      </c>
      <c r="L10" s="19">
        <v>0</v>
      </c>
      <c r="M10" s="20">
        <f t="shared" si="0"/>
        <v>0</v>
      </c>
      <c r="N10" s="19">
        <v>2.4</v>
      </c>
      <c r="O10" s="19">
        <v>7.8</v>
      </c>
      <c r="P10" s="19">
        <v>0</v>
      </c>
      <c r="Q10" s="20">
        <f t="shared" si="1"/>
        <v>10.199999999999999</v>
      </c>
      <c r="R10" s="19">
        <v>2.2000000000000002</v>
      </c>
      <c r="S10" s="19">
        <v>8.6999999999999993</v>
      </c>
      <c r="T10" s="19">
        <v>0</v>
      </c>
      <c r="U10" s="20">
        <f t="shared" si="2"/>
        <v>10.899999999999999</v>
      </c>
      <c r="V10" s="20">
        <f t="shared" si="3"/>
        <v>21.099999999999998</v>
      </c>
    </row>
    <row r="11" spans="1:22">
      <c r="A11" s="16">
        <v>5</v>
      </c>
      <c r="B11" s="16" t="s">
        <v>24</v>
      </c>
      <c r="C11" s="16">
        <v>2010</v>
      </c>
      <c r="D11" s="24" t="s">
        <v>240</v>
      </c>
      <c r="E11" s="24" t="s">
        <v>146</v>
      </c>
      <c r="F11" s="19">
        <v>0</v>
      </c>
      <c r="G11" s="19">
        <v>0</v>
      </c>
      <c r="H11" s="19">
        <v>0</v>
      </c>
      <c r="I11" s="20">
        <v>0</v>
      </c>
      <c r="J11" s="19">
        <v>0</v>
      </c>
      <c r="K11" s="19">
        <v>0</v>
      </c>
      <c r="L11" s="19">
        <v>0</v>
      </c>
      <c r="M11" s="20">
        <f t="shared" si="0"/>
        <v>0</v>
      </c>
      <c r="N11" s="19">
        <v>2.2000000000000002</v>
      </c>
      <c r="O11" s="19">
        <v>7.25</v>
      </c>
      <c r="P11" s="19">
        <v>0</v>
      </c>
      <c r="Q11" s="20">
        <f t="shared" si="1"/>
        <v>9.4499999999999993</v>
      </c>
      <c r="R11" s="19">
        <v>2.2000000000000002</v>
      </c>
      <c r="S11" s="19">
        <v>8.35</v>
      </c>
      <c r="T11" s="19">
        <v>0</v>
      </c>
      <c r="U11" s="20">
        <f t="shared" si="2"/>
        <v>10.55</v>
      </c>
      <c r="V11" s="20">
        <f t="shared" si="3"/>
        <v>20</v>
      </c>
    </row>
    <row r="12" spans="1:22">
      <c r="A12" s="16">
        <v>6</v>
      </c>
      <c r="B12" s="16" t="s">
        <v>29</v>
      </c>
      <c r="C12" s="16">
        <v>2010</v>
      </c>
      <c r="D12" s="24" t="s">
        <v>148</v>
      </c>
      <c r="E12" s="24" t="s">
        <v>149</v>
      </c>
      <c r="F12" s="19">
        <v>0</v>
      </c>
      <c r="G12" s="19">
        <v>0</v>
      </c>
      <c r="H12" s="19">
        <v>0</v>
      </c>
      <c r="I12" s="20">
        <v>0</v>
      </c>
      <c r="J12" s="19">
        <v>0</v>
      </c>
      <c r="K12" s="19">
        <v>0</v>
      </c>
      <c r="L12" s="19">
        <v>0</v>
      </c>
      <c r="M12" s="20">
        <f t="shared" si="0"/>
        <v>0</v>
      </c>
      <c r="N12" s="19">
        <v>2.4</v>
      </c>
      <c r="O12" s="19">
        <v>6.95</v>
      </c>
      <c r="P12" s="19">
        <v>0</v>
      </c>
      <c r="Q12" s="20">
        <f t="shared" si="1"/>
        <v>9.35</v>
      </c>
      <c r="R12" s="19">
        <v>2.2999999999999998</v>
      </c>
      <c r="S12" s="19">
        <v>8.15</v>
      </c>
      <c r="T12" s="19">
        <v>0</v>
      </c>
      <c r="U12" s="20">
        <f t="shared" si="2"/>
        <v>10.45</v>
      </c>
      <c r="V12" s="20">
        <f t="shared" si="3"/>
        <v>19.799999999999997</v>
      </c>
    </row>
    <row r="13" spans="1:22">
      <c r="A13" s="16">
        <v>7</v>
      </c>
      <c r="B13" s="16" t="s">
        <v>32</v>
      </c>
      <c r="C13" s="16">
        <v>2010</v>
      </c>
      <c r="D13" s="24" t="s">
        <v>148</v>
      </c>
      <c r="E13" s="24" t="s">
        <v>149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20">
        <f t="shared" si="0"/>
        <v>0</v>
      </c>
      <c r="N13" s="19">
        <v>2.4</v>
      </c>
      <c r="O13" s="19">
        <v>6.95</v>
      </c>
      <c r="P13" s="19">
        <v>0</v>
      </c>
      <c r="Q13" s="20">
        <f t="shared" si="1"/>
        <v>9.35</v>
      </c>
      <c r="R13" s="19">
        <v>2.2999999999999998</v>
      </c>
      <c r="S13" s="19">
        <v>8</v>
      </c>
      <c r="T13" s="19">
        <v>0</v>
      </c>
      <c r="U13" s="20">
        <f t="shared" si="2"/>
        <v>10.3</v>
      </c>
      <c r="V13" s="20">
        <f t="shared" si="3"/>
        <v>19.649999999999999</v>
      </c>
    </row>
    <row r="14" spans="1:22">
      <c r="A14" s="16">
        <v>8</v>
      </c>
      <c r="B14" s="1" t="s">
        <v>31</v>
      </c>
      <c r="C14" s="16">
        <v>2010</v>
      </c>
      <c r="D14" s="24" t="s">
        <v>150</v>
      </c>
      <c r="E14" s="24" t="s">
        <v>166</v>
      </c>
      <c r="F14" s="19">
        <v>0</v>
      </c>
      <c r="G14" s="19">
        <v>0</v>
      </c>
      <c r="H14" s="19">
        <v>0</v>
      </c>
      <c r="I14" s="20">
        <v>0</v>
      </c>
      <c r="J14" s="19">
        <v>0</v>
      </c>
      <c r="K14" s="19">
        <v>0</v>
      </c>
      <c r="L14" s="19">
        <v>0</v>
      </c>
      <c r="M14" s="20">
        <f t="shared" si="0"/>
        <v>0</v>
      </c>
      <c r="N14" s="19">
        <v>2.4</v>
      </c>
      <c r="O14" s="19">
        <v>6.1</v>
      </c>
      <c r="P14" s="19">
        <v>0</v>
      </c>
      <c r="Q14" s="20">
        <f t="shared" si="1"/>
        <v>8.5</v>
      </c>
      <c r="R14" s="19">
        <v>2.2999999999999998</v>
      </c>
      <c r="S14" s="19">
        <v>8.1999999999999993</v>
      </c>
      <c r="T14" s="19">
        <v>0</v>
      </c>
      <c r="U14" s="20">
        <f t="shared" si="2"/>
        <v>10.5</v>
      </c>
      <c r="V14" s="20">
        <f t="shared" si="3"/>
        <v>19</v>
      </c>
    </row>
    <row r="15" spans="1:22">
      <c r="A15" s="16">
        <v>9</v>
      </c>
      <c r="B15" s="16" t="s">
        <v>34</v>
      </c>
      <c r="C15" s="16">
        <v>2010</v>
      </c>
      <c r="D15" s="24" t="s">
        <v>150</v>
      </c>
      <c r="E15" s="24" t="s">
        <v>151</v>
      </c>
      <c r="F15" s="19">
        <v>0</v>
      </c>
      <c r="G15" s="19">
        <v>0</v>
      </c>
      <c r="H15" s="19">
        <v>0</v>
      </c>
      <c r="I15" s="20">
        <v>0</v>
      </c>
      <c r="J15" s="19">
        <v>0</v>
      </c>
      <c r="K15" s="19">
        <v>0</v>
      </c>
      <c r="L15" s="19">
        <v>0</v>
      </c>
      <c r="M15" s="20">
        <f t="shared" si="0"/>
        <v>0</v>
      </c>
      <c r="N15" s="19">
        <v>2.4</v>
      </c>
      <c r="O15" s="19">
        <v>6.45</v>
      </c>
      <c r="P15" s="19">
        <v>0</v>
      </c>
      <c r="Q15" s="20">
        <f t="shared" si="1"/>
        <v>8.85</v>
      </c>
      <c r="R15" s="19">
        <v>2.2999999999999998</v>
      </c>
      <c r="S15" s="19">
        <v>7.8</v>
      </c>
      <c r="T15" s="19">
        <v>0</v>
      </c>
      <c r="U15" s="20">
        <f t="shared" si="2"/>
        <v>10.1</v>
      </c>
      <c r="V15" s="20">
        <f t="shared" si="3"/>
        <v>18.95</v>
      </c>
    </row>
    <row r="16" spans="1:22">
      <c r="A16" s="16">
        <v>10</v>
      </c>
      <c r="B16" s="16" t="s">
        <v>9</v>
      </c>
      <c r="C16" s="16">
        <v>2010</v>
      </c>
      <c r="D16" s="24" t="s">
        <v>155</v>
      </c>
      <c r="E16" s="24" t="s">
        <v>156</v>
      </c>
      <c r="F16" s="19">
        <v>0</v>
      </c>
      <c r="G16" s="19">
        <v>0</v>
      </c>
      <c r="H16" s="19">
        <v>0</v>
      </c>
      <c r="I16" s="20">
        <v>0</v>
      </c>
      <c r="J16" s="19">
        <v>0</v>
      </c>
      <c r="K16" s="19">
        <v>0</v>
      </c>
      <c r="L16" s="19">
        <v>0</v>
      </c>
      <c r="M16" s="20">
        <f t="shared" si="0"/>
        <v>0</v>
      </c>
      <c r="N16" s="19">
        <v>2.2999999999999998</v>
      </c>
      <c r="O16" s="19">
        <v>5.5</v>
      </c>
      <c r="P16" s="19">
        <v>0</v>
      </c>
      <c r="Q16" s="20">
        <f t="shared" si="1"/>
        <v>7.8</v>
      </c>
      <c r="R16" s="19">
        <v>2.4</v>
      </c>
      <c r="S16" s="19">
        <v>8.65</v>
      </c>
      <c r="T16" s="19">
        <v>0</v>
      </c>
      <c r="U16" s="20">
        <f t="shared" si="2"/>
        <v>11.05</v>
      </c>
      <c r="V16" s="20">
        <f t="shared" si="3"/>
        <v>18.850000000000001</v>
      </c>
    </row>
    <row r="17" spans="1:22">
      <c r="A17" s="16">
        <v>11</v>
      </c>
      <c r="B17" s="16" t="s">
        <v>35</v>
      </c>
      <c r="C17" s="16">
        <v>2010</v>
      </c>
      <c r="D17" s="24" t="s">
        <v>148</v>
      </c>
      <c r="E17" s="24" t="s">
        <v>149</v>
      </c>
      <c r="F17" s="19">
        <v>0</v>
      </c>
      <c r="G17" s="19">
        <v>0</v>
      </c>
      <c r="H17" s="19">
        <v>0</v>
      </c>
      <c r="I17" s="20">
        <v>0</v>
      </c>
      <c r="J17" s="19">
        <v>0</v>
      </c>
      <c r="K17" s="19">
        <v>0</v>
      </c>
      <c r="L17" s="19">
        <v>0</v>
      </c>
      <c r="M17" s="20">
        <f t="shared" si="0"/>
        <v>0</v>
      </c>
      <c r="N17" s="19">
        <v>2.2999999999999998</v>
      </c>
      <c r="O17" s="19">
        <v>6.3</v>
      </c>
      <c r="P17" s="19">
        <v>0</v>
      </c>
      <c r="Q17" s="20">
        <f t="shared" si="1"/>
        <v>8.6</v>
      </c>
      <c r="R17" s="19">
        <v>2.2999999999999998</v>
      </c>
      <c r="S17" s="19">
        <v>7.45</v>
      </c>
      <c r="T17" s="19">
        <v>0</v>
      </c>
      <c r="U17" s="20">
        <f t="shared" si="2"/>
        <v>9.75</v>
      </c>
      <c r="V17" s="20">
        <f t="shared" si="3"/>
        <v>18.350000000000001</v>
      </c>
    </row>
    <row r="18" spans="1:22">
      <c r="A18" s="16">
        <v>12</v>
      </c>
      <c r="B18" s="16" t="s">
        <v>46</v>
      </c>
      <c r="C18" s="16">
        <v>2010</v>
      </c>
      <c r="D18" s="24" t="s">
        <v>147</v>
      </c>
      <c r="E18" s="24"/>
      <c r="F18" s="19">
        <v>0</v>
      </c>
      <c r="G18" s="19">
        <v>0</v>
      </c>
      <c r="H18" s="19">
        <v>0</v>
      </c>
      <c r="I18" s="20">
        <v>0</v>
      </c>
      <c r="J18" s="19">
        <v>0</v>
      </c>
      <c r="K18" s="19">
        <v>0</v>
      </c>
      <c r="L18" s="19">
        <v>0</v>
      </c>
      <c r="M18" s="20">
        <f t="shared" si="0"/>
        <v>0</v>
      </c>
      <c r="N18" s="19">
        <v>2.4</v>
      </c>
      <c r="O18" s="19">
        <v>5.8</v>
      </c>
      <c r="P18" s="19">
        <v>0</v>
      </c>
      <c r="Q18" s="20">
        <f t="shared" si="1"/>
        <v>8.1999999999999993</v>
      </c>
      <c r="R18" s="19">
        <v>2.2999999999999998</v>
      </c>
      <c r="S18" s="19">
        <v>7.75</v>
      </c>
      <c r="T18" s="19">
        <v>0</v>
      </c>
      <c r="U18" s="20">
        <f t="shared" si="2"/>
        <v>10.050000000000001</v>
      </c>
      <c r="V18" s="20">
        <f t="shared" si="3"/>
        <v>18.25</v>
      </c>
    </row>
    <row r="19" spans="1:22">
      <c r="A19" s="16">
        <v>13</v>
      </c>
      <c r="B19" s="16" t="s">
        <v>19</v>
      </c>
      <c r="C19" s="16">
        <v>2010</v>
      </c>
      <c r="D19" s="24" t="s">
        <v>136</v>
      </c>
      <c r="E19" s="24" t="s">
        <v>144</v>
      </c>
      <c r="F19" s="19">
        <v>0</v>
      </c>
      <c r="G19" s="19">
        <v>0</v>
      </c>
      <c r="H19" s="19">
        <v>0</v>
      </c>
      <c r="I19" s="20">
        <v>0</v>
      </c>
      <c r="J19" s="19">
        <v>0</v>
      </c>
      <c r="K19" s="19">
        <v>0</v>
      </c>
      <c r="L19" s="19">
        <v>0</v>
      </c>
      <c r="M19" s="20">
        <f t="shared" si="0"/>
        <v>0</v>
      </c>
      <c r="N19" s="19">
        <v>2.5</v>
      </c>
      <c r="O19" s="19">
        <v>7.8</v>
      </c>
      <c r="P19" s="19">
        <v>0</v>
      </c>
      <c r="Q19" s="20">
        <f t="shared" si="1"/>
        <v>10.3</v>
      </c>
      <c r="R19" s="19">
        <v>1.6</v>
      </c>
      <c r="S19" s="19">
        <v>8.6999999999999993</v>
      </c>
      <c r="T19" s="19">
        <v>4</v>
      </c>
      <c r="U19" s="20">
        <f t="shared" si="2"/>
        <v>6.2999999999999989</v>
      </c>
      <c r="V19" s="20">
        <f t="shared" si="3"/>
        <v>16.600000000000001</v>
      </c>
    </row>
    <row r="20" spans="1:22">
      <c r="A20" s="16">
        <v>14</v>
      </c>
      <c r="B20" s="16" t="s">
        <v>16</v>
      </c>
      <c r="C20" s="16">
        <v>2010</v>
      </c>
      <c r="D20" s="24" t="s">
        <v>136</v>
      </c>
      <c r="E20" s="24" t="s">
        <v>144</v>
      </c>
      <c r="F20" s="19">
        <v>0</v>
      </c>
      <c r="G20" s="19">
        <v>0</v>
      </c>
      <c r="H20" s="19">
        <v>0</v>
      </c>
      <c r="I20" s="20">
        <v>0</v>
      </c>
      <c r="J20" s="19">
        <v>0</v>
      </c>
      <c r="K20" s="19">
        <v>0</v>
      </c>
      <c r="L20" s="19">
        <v>0</v>
      </c>
      <c r="M20" s="20">
        <f t="shared" si="0"/>
        <v>0</v>
      </c>
      <c r="N20" s="19">
        <v>2.4</v>
      </c>
      <c r="O20" s="19">
        <v>7.05</v>
      </c>
      <c r="P20" s="19">
        <v>0</v>
      </c>
      <c r="Q20" s="20">
        <f t="shared" si="1"/>
        <v>9.4499999999999993</v>
      </c>
      <c r="R20" s="19">
        <v>2.1</v>
      </c>
      <c r="S20" s="19">
        <v>8.5500000000000007</v>
      </c>
      <c r="T20" s="19">
        <v>4</v>
      </c>
      <c r="U20" s="20">
        <f t="shared" si="2"/>
        <v>6.65</v>
      </c>
      <c r="V20" s="20">
        <f t="shared" si="3"/>
        <v>16.100000000000001</v>
      </c>
    </row>
    <row r="21" spans="1:22">
      <c r="A21" s="16">
        <v>15</v>
      </c>
      <c r="B21" s="16" t="s">
        <v>28</v>
      </c>
      <c r="C21" s="16">
        <v>2010</v>
      </c>
      <c r="D21" s="24" t="s">
        <v>135</v>
      </c>
      <c r="E21" s="24" t="s">
        <v>246</v>
      </c>
      <c r="F21" s="19">
        <v>0</v>
      </c>
      <c r="G21" s="19">
        <v>0</v>
      </c>
      <c r="H21" s="19">
        <v>0</v>
      </c>
      <c r="I21" s="20">
        <v>0</v>
      </c>
      <c r="J21" s="19">
        <v>0</v>
      </c>
      <c r="K21" s="19">
        <v>0</v>
      </c>
      <c r="L21" s="19">
        <v>0</v>
      </c>
      <c r="M21" s="20">
        <f t="shared" si="0"/>
        <v>0</v>
      </c>
      <c r="N21" s="19">
        <v>2.4</v>
      </c>
      <c r="O21" s="19">
        <v>6.9</v>
      </c>
      <c r="P21" s="19">
        <v>0</v>
      </c>
      <c r="Q21" s="20">
        <f t="shared" si="1"/>
        <v>9.3000000000000007</v>
      </c>
      <c r="R21" s="19">
        <v>2.1</v>
      </c>
      <c r="S21" s="19">
        <v>7.5</v>
      </c>
      <c r="T21" s="19">
        <v>4</v>
      </c>
      <c r="U21" s="20">
        <f t="shared" si="2"/>
        <v>5.6</v>
      </c>
      <c r="V21" s="20">
        <f t="shared" si="3"/>
        <v>14.9</v>
      </c>
    </row>
    <row r="22" spans="1:22">
      <c r="A22" s="16">
        <v>16</v>
      </c>
      <c r="B22" s="16" t="s">
        <v>20</v>
      </c>
      <c r="C22" s="16">
        <v>2010</v>
      </c>
      <c r="D22" s="24" t="s">
        <v>145</v>
      </c>
      <c r="E22" s="24"/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>
        <f t="shared" si="0"/>
        <v>0</v>
      </c>
      <c r="N22" s="19">
        <v>2.2999999999999998</v>
      </c>
      <c r="O22" s="19">
        <v>6.8</v>
      </c>
      <c r="P22" s="19">
        <v>0</v>
      </c>
      <c r="Q22" s="20">
        <f t="shared" si="1"/>
        <v>9.1</v>
      </c>
      <c r="R22" s="19">
        <v>1.6</v>
      </c>
      <c r="S22" s="19">
        <v>7.75</v>
      </c>
      <c r="T22" s="19">
        <v>4</v>
      </c>
      <c r="U22" s="20">
        <f t="shared" si="2"/>
        <v>5.35</v>
      </c>
      <c r="V22" s="20">
        <f t="shared" si="3"/>
        <v>14.45</v>
      </c>
    </row>
    <row r="23" spans="1:22">
      <c r="A23" s="16">
        <v>17</v>
      </c>
      <c r="B23" s="16" t="s">
        <v>13</v>
      </c>
      <c r="C23" s="16">
        <v>2010</v>
      </c>
      <c r="D23" s="24" t="s">
        <v>145</v>
      </c>
      <c r="E23" s="24" t="s">
        <v>146</v>
      </c>
      <c r="F23" s="19">
        <v>0</v>
      </c>
      <c r="G23" s="19">
        <v>0</v>
      </c>
      <c r="H23" s="19">
        <v>0</v>
      </c>
      <c r="I23" s="20">
        <v>0</v>
      </c>
      <c r="J23" s="19">
        <v>0</v>
      </c>
      <c r="K23" s="19">
        <v>0</v>
      </c>
      <c r="L23" s="19">
        <v>0</v>
      </c>
      <c r="M23" s="20">
        <f t="shared" si="0"/>
        <v>0</v>
      </c>
      <c r="N23" s="19">
        <v>2.2000000000000002</v>
      </c>
      <c r="O23" s="19">
        <v>5.4</v>
      </c>
      <c r="P23" s="19">
        <v>4</v>
      </c>
      <c r="Q23" s="20">
        <f t="shared" si="1"/>
        <v>3.6000000000000005</v>
      </c>
      <c r="R23" s="19">
        <v>2.2999999999999998</v>
      </c>
      <c r="S23" s="19">
        <v>8.5</v>
      </c>
      <c r="T23" s="19">
        <v>0</v>
      </c>
      <c r="U23" s="20">
        <f t="shared" si="2"/>
        <v>10.8</v>
      </c>
      <c r="V23" s="20">
        <f t="shared" si="3"/>
        <v>14.400000000000002</v>
      </c>
    </row>
    <row r="24" spans="1:22">
      <c r="A24" s="16">
        <v>18</v>
      </c>
      <c r="B24" s="16" t="s">
        <v>23</v>
      </c>
      <c r="C24" s="16">
        <v>2010</v>
      </c>
      <c r="D24" s="24" t="s">
        <v>136</v>
      </c>
      <c r="E24" s="24" t="s">
        <v>144</v>
      </c>
      <c r="F24" s="19">
        <v>0</v>
      </c>
      <c r="G24" s="19">
        <v>0</v>
      </c>
      <c r="H24" s="19">
        <v>0</v>
      </c>
      <c r="I24" s="20">
        <v>0</v>
      </c>
      <c r="J24" s="19">
        <v>0</v>
      </c>
      <c r="K24" s="19">
        <v>0</v>
      </c>
      <c r="L24" s="19">
        <v>0</v>
      </c>
      <c r="M24" s="20">
        <f t="shared" si="0"/>
        <v>0</v>
      </c>
      <c r="N24" s="19">
        <v>2.2999999999999998</v>
      </c>
      <c r="O24" s="19">
        <v>6.4</v>
      </c>
      <c r="P24" s="19">
        <v>4</v>
      </c>
      <c r="Q24" s="20">
        <f t="shared" si="1"/>
        <v>4.6999999999999993</v>
      </c>
      <c r="R24" s="19">
        <v>2.2000000000000002</v>
      </c>
      <c r="S24" s="19">
        <v>7.3</v>
      </c>
      <c r="T24" s="19">
        <v>0</v>
      </c>
      <c r="U24" s="20">
        <f t="shared" si="2"/>
        <v>9.5</v>
      </c>
      <c r="V24" s="20">
        <f t="shared" si="3"/>
        <v>14.2</v>
      </c>
    </row>
    <row r="25" spans="1:22">
      <c r="A25" s="16">
        <v>19</v>
      </c>
      <c r="B25" s="16" t="s">
        <v>40</v>
      </c>
      <c r="C25" s="16">
        <v>2010</v>
      </c>
      <c r="D25" s="24" t="s">
        <v>152</v>
      </c>
      <c r="E25" s="24" t="s">
        <v>167</v>
      </c>
      <c r="F25" s="19">
        <v>0</v>
      </c>
      <c r="G25" s="19">
        <v>0</v>
      </c>
      <c r="H25" s="19">
        <v>0</v>
      </c>
      <c r="I25" s="20">
        <v>0</v>
      </c>
      <c r="J25" s="19">
        <v>0</v>
      </c>
      <c r="K25" s="19">
        <v>0</v>
      </c>
      <c r="L25" s="19">
        <v>0</v>
      </c>
      <c r="M25" s="20">
        <f t="shared" si="0"/>
        <v>0</v>
      </c>
      <c r="N25" s="19">
        <v>2</v>
      </c>
      <c r="O25" s="19">
        <v>6.2</v>
      </c>
      <c r="P25" s="19">
        <v>4</v>
      </c>
      <c r="Q25" s="20">
        <f t="shared" si="1"/>
        <v>4.1999999999999993</v>
      </c>
      <c r="R25" s="19">
        <v>2.4</v>
      </c>
      <c r="S25" s="19">
        <v>7.25</v>
      </c>
      <c r="T25" s="19">
        <v>0</v>
      </c>
      <c r="U25" s="20">
        <f t="shared" si="2"/>
        <v>9.65</v>
      </c>
      <c r="V25" s="20">
        <f t="shared" si="3"/>
        <v>13.85</v>
      </c>
    </row>
    <row r="26" spans="1:22">
      <c r="A26" s="16">
        <v>20</v>
      </c>
      <c r="B26" s="16" t="s">
        <v>37</v>
      </c>
      <c r="C26" s="16">
        <v>2010</v>
      </c>
      <c r="D26" s="24" t="s">
        <v>152</v>
      </c>
      <c r="E26" s="24" t="s">
        <v>167</v>
      </c>
      <c r="F26" s="19">
        <v>0</v>
      </c>
      <c r="G26" s="19">
        <v>0</v>
      </c>
      <c r="H26" s="19">
        <v>0</v>
      </c>
      <c r="I26" s="20">
        <v>0</v>
      </c>
      <c r="J26" s="19">
        <v>0</v>
      </c>
      <c r="K26" s="19">
        <v>0</v>
      </c>
      <c r="L26" s="19">
        <v>0</v>
      </c>
      <c r="M26" s="20">
        <f t="shared" si="0"/>
        <v>0</v>
      </c>
      <c r="N26" s="19">
        <v>2.1</v>
      </c>
      <c r="O26" s="19">
        <v>6.25</v>
      </c>
      <c r="P26" s="19">
        <v>4</v>
      </c>
      <c r="Q26" s="20">
        <f t="shared" si="1"/>
        <v>4.3499999999999996</v>
      </c>
      <c r="R26" s="19">
        <v>2.4</v>
      </c>
      <c r="S26" s="19">
        <v>7</v>
      </c>
      <c r="T26" s="19">
        <v>0</v>
      </c>
      <c r="U26" s="20">
        <f t="shared" si="2"/>
        <v>9.4</v>
      </c>
      <c r="V26" s="20">
        <f t="shared" si="3"/>
        <v>13.75</v>
      </c>
    </row>
    <row r="27" spans="1:22">
      <c r="A27" s="16">
        <v>21</v>
      </c>
      <c r="B27" s="16" t="s">
        <v>44</v>
      </c>
      <c r="C27" s="16">
        <v>2010</v>
      </c>
      <c r="D27" s="24" t="s">
        <v>152</v>
      </c>
      <c r="E27" s="24" t="s">
        <v>167</v>
      </c>
      <c r="F27" s="19">
        <v>0</v>
      </c>
      <c r="G27" s="19">
        <v>0</v>
      </c>
      <c r="H27" s="19">
        <v>0</v>
      </c>
      <c r="I27" s="20">
        <v>0</v>
      </c>
      <c r="J27" s="19">
        <v>0</v>
      </c>
      <c r="K27" s="19">
        <v>0</v>
      </c>
      <c r="L27" s="19">
        <v>0</v>
      </c>
      <c r="M27" s="20">
        <f t="shared" si="0"/>
        <v>0</v>
      </c>
      <c r="N27" s="19">
        <v>1.9</v>
      </c>
      <c r="O27" s="19">
        <v>7.85</v>
      </c>
      <c r="P27" s="19">
        <v>6</v>
      </c>
      <c r="Q27" s="20">
        <f t="shared" si="1"/>
        <v>3.75</v>
      </c>
      <c r="R27" s="19">
        <v>2.4</v>
      </c>
      <c r="S27" s="19">
        <v>6.5</v>
      </c>
      <c r="T27" s="19">
        <v>0</v>
      </c>
      <c r="U27" s="20">
        <f t="shared" si="2"/>
        <v>8.9</v>
      </c>
      <c r="V27" s="20">
        <f t="shared" si="3"/>
        <v>12.65</v>
      </c>
    </row>
    <row r="28" spans="1:22">
      <c r="A28" s="16">
        <v>22</v>
      </c>
      <c r="B28" s="16" t="s">
        <v>41</v>
      </c>
      <c r="C28" s="16">
        <v>2010</v>
      </c>
      <c r="D28" s="24" t="s">
        <v>134</v>
      </c>
      <c r="E28" s="24" t="s">
        <v>154</v>
      </c>
      <c r="F28" s="19">
        <v>0</v>
      </c>
      <c r="G28" s="19">
        <v>0</v>
      </c>
      <c r="H28" s="19">
        <v>0</v>
      </c>
      <c r="I28" s="20">
        <v>0</v>
      </c>
      <c r="J28" s="19">
        <v>0</v>
      </c>
      <c r="K28" s="19">
        <v>0</v>
      </c>
      <c r="L28" s="19">
        <v>0</v>
      </c>
      <c r="M28" s="20">
        <f t="shared" si="0"/>
        <v>0</v>
      </c>
      <c r="N28" s="19">
        <v>1.9</v>
      </c>
      <c r="O28" s="19">
        <v>5.8</v>
      </c>
      <c r="P28" s="19">
        <v>6</v>
      </c>
      <c r="Q28" s="20">
        <f t="shared" si="1"/>
        <v>1.6999999999999993</v>
      </c>
      <c r="R28" s="19">
        <v>2.2000000000000002</v>
      </c>
      <c r="S28" s="19">
        <v>6.6</v>
      </c>
      <c r="T28" s="19">
        <v>0</v>
      </c>
      <c r="U28" s="20">
        <f t="shared" si="2"/>
        <v>8.8000000000000007</v>
      </c>
      <c r="V28" s="20">
        <f t="shared" si="3"/>
        <v>10.5</v>
      </c>
    </row>
    <row r="29" spans="1:22">
      <c r="A29" s="16">
        <v>23</v>
      </c>
      <c r="B29" s="16" t="s">
        <v>47</v>
      </c>
      <c r="C29" s="16">
        <v>2010</v>
      </c>
      <c r="D29" s="24" t="s">
        <v>134</v>
      </c>
      <c r="E29" s="24" t="s">
        <v>154</v>
      </c>
      <c r="F29" s="19">
        <v>0</v>
      </c>
      <c r="G29" s="19">
        <v>0</v>
      </c>
      <c r="H29" s="19">
        <v>0</v>
      </c>
      <c r="I29" s="20">
        <v>0</v>
      </c>
      <c r="J29" s="19">
        <v>0</v>
      </c>
      <c r="K29" s="19">
        <v>0</v>
      </c>
      <c r="L29" s="19">
        <v>0</v>
      </c>
      <c r="M29" s="20">
        <f t="shared" si="0"/>
        <v>0</v>
      </c>
      <c r="N29" s="19">
        <v>1.4</v>
      </c>
      <c r="O29" s="19">
        <v>5.4</v>
      </c>
      <c r="P29" s="19">
        <v>6</v>
      </c>
      <c r="Q29" s="20">
        <f t="shared" si="1"/>
        <v>0.80000000000000071</v>
      </c>
      <c r="R29" s="19">
        <v>2.2000000000000002</v>
      </c>
      <c r="S29" s="19">
        <v>6.7</v>
      </c>
      <c r="T29" s="19">
        <v>0</v>
      </c>
      <c r="U29" s="20">
        <f t="shared" si="2"/>
        <v>8.9</v>
      </c>
      <c r="V29" s="20">
        <f t="shared" si="3"/>
        <v>9.7000000000000011</v>
      </c>
    </row>
    <row r="30" spans="1:22">
      <c r="A30" s="16">
        <v>24</v>
      </c>
      <c r="B30" s="16" t="s">
        <v>236</v>
      </c>
      <c r="C30" s="16">
        <v>2010</v>
      </c>
      <c r="D30" s="24" t="s">
        <v>134</v>
      </c>
      <c r="E30" s="24" t="s">
        <v>154</v>
      </c>
      <c r="F30" s="19">
        <v>0</v>
      </c>
      <c r="G30" s="19">
        <v>0</v>
      </c>
      <c r="H30" s="19">
        <v>0</v>
      </c>
      <c r="I30" s="20">
        <v>0</v>
      </c>
      <c r="J30" s="19">
        <v>0</v>
      </c>
      <c r="K30" s="19">
        <v>0</v>
      </c>
      <c r="L30" s="19">
        <v>0</v>
      </c>
      <c r="M30" s="20">
        <f t="shared" si="0"/>
        <v>0</v>
      </c>
      <c r="N30" s="19">
        <v>0</v>
      </c>
      <c r="O30" s="19">
        <v>0</v>
      </c>
      <c r="P30" s="19">
        <v>0</v>
      </c>
      <c r="Q30" s="20">
        <f t="shared" si="1"/>
        <v>0</v>
      </c>
      <c r="R30" s="19">
        <v>2.2999999999999998</v>
      </c>
      <c r="S30" s="19">
        <v>7</v>
      </c>
      <c r="T30" s="19">
        <v>0</v>
      </c>
      <c r="U30" s="20">
        <f t="shared" si="2"/>
        <v>9.3000000000000007</v>
      </c>
      <c r="V30" s="20">
        <f t="shared" si="3"/>
        <v>9.3000000000000007</v>
      </c>
    </row>
    <row r="31" spans="1:22">
      <c r="F31" s="19"/>
      <c r="G31" s="19"/>
      <c r="H31" s="19"/>
      <c r="I31" s="20"/>
      <c r="J31" s="19"/>
      <c r="K31" s="19"/>
      <c r="L31" s="19"/>
      <c r="M31" s="20"/>
      <c r="N31" s="19"/>
      <c r="O31" s="19"/>
      <c r="P31" s="19"/>
      <c r="Q31" s="20"/>
      <c r="R31" s="19"/>
      <c r="S31" s="19"/>
      <c r="T31" s="19"/>
      <c r="U31" s="20"/>
      <c r="V31" s="20"/>
    </row>
    <row r="50" spans="2:2">
      <c r="B50" s="21"/>
    </row>
  </sheetData>
  <sortState ref="B7:V30">
    <sortCondition descending="1" ref="V7:V30"/>
  </sortState>
  <pageMargins left="0.70866141732283472" right="0.70866141732283472" top="1.1417322834645669" bottom="1.1417322834645669" header="0.74803149606299213" footer="0.7480314960629921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27"/>
  <sheetViews>
    <sheetView workbookViewId="0">
      <selection activeCell="D7" sqref="D7:E27"/>
    </sheetView>
  </sheetViews>
  <sheetFormatPr defaultRowHeight="14.4"/>
  <cols>
    <col min="1" max="1" width="4" style="16" bestFit="1" customWidth="1"/>
    <col min="2" max="2" width="22.296875" style="16" customWidth="1"/>
    <col min="3" max="3" width="5.8984375" style="16" customWidth="1"/>
    <col min="4" max="4" width="22.296875" style="16" customWidth="1"/>
    <col min="5" max="5" width="17.5" style="16" customWidth="1"/>
    <col min="6" max="8" width="5.19921875" style="16" customWidth="1"/>
    <col min="9" max="9" width="5.8984375" style="16" customWidth="1"/>
    <col min="10" max="12" width="5.19921875" style="16" customWidth="1"/>
    <col min="13" max="13" width="5.8984375" style="16" customWidth="1"/>
    <col min="14" max="16" width="5.19921875" style="16" customWidth="1"/>
    <col min="17" max="17" width="5.8984375" style="16" customWidth="1"/>
    <col min="18" max="18" width="5.19921875" style="16" customWidth="1"/>
    <col min="19" max="19" width="5.796875" style="16" bestFit="1" customWidth="1"/>
    <col min="20" max="20" width="5.19921875" style="16" customWidth="1"/>
    <col min="21" max="22" width="5.8984375" style="16" customWidth="1"/>
    <col min="23" max="23" width="11.19921875" style="16" customWidth="1"/>
    <col min="24" max="1020" width="6.3984375" style="16" customWidth="1"/>
    <col min="1021" max="1022" width="6.3984375" customWidth="1"/>
  </cols>
  <sheetData>
    <row r="1" spans="1:22" ht="18">
      <c r="B1" s="17" t="s">
        <v>139</v>
      </c>
    </row>
    <row r="2" spans="1:22" ht="18">
      <c r="B2" s="17" t="s">
        <v>140</v>
      </c>
    </row>
    <row r="3" spans="1:22" ht="18">
      <c r="B3" s="17" t="s">
        <v>168</v>
      </c>
    </row>
    <row r="6" spans="1:22">
      <c r="A6" s="18" t="s">
        <v>119</v>
      </c>
      <c r="B6" s="18" t="s">
        <v>120</v>
      </c>
      <c r="C6" s="18" t="s">
        <v>143</v>
      </c>
      <c r="D6" s="18" t="s">
        <v>122</v>
      </c>
      <c r="E6" s="18" t="s">
        <v>123</v>
      </c>
      <c r="F6" s="18" t="s">
        <v>124</v>
      </c>
      <c r="G6" s="18" t="s">
        <v>125</v>
      </c>
      <c r="H6" s="18" t="s">
        <v>126</v>
      </c>
      <c r="I6" s="18" t="s">
        <v>127</v>
      </c>
      <c r="J6" s="18" t="s">
        <v>124</v>
      </c>
      <c r="K6" s="18" t="s">
        <v>125</v>
      </c>
      <c r="L6" s="18" t="s">
        <v>126</v>
      </c>
      <c r="M6" s="18" t="s">
        <v>128</v>
      </c>
      <c r="N6" s="18" t="s">
        <v>124</v>
      </c>
      <c r="O6" s="18" t="s">
        <v>125</v>
      </c>
      <c r="P6" s="18" t="s">
        <v>126</v>
      </c>
      <c r="Q6" s="18" t="s">
        <v>129</v>
      </c>
      <c r="R6" s="18" t="s">
        <v>124</v>
      </c>
      <c r="S6" s="18" t="s">
        <v>125</v>
      </c>
      <c r="T6" s="18" t="s">
        <v>126</v>
      </c>
      <c r="U6" s="18" t="s">
        <v>130</v>
      </c>
      <c r="V6" s="18" t="s">
        <v>131</v>
      </c>
    </row>
    <row r="7" spans="1:22">
      <c r="A7" s="16">
        <v>1</v>
      </c>
      <c r="B7" s="16" t="s">
        <v>59</v>
      </c>
      <c r="C7" s="16">
        <v>2009</v>
      </c>
      <c r="D7" s="24" t="s">
        <v>173</v>
      </c>
      <c r="E7" s="24" t="s">
        <v>174</v>
      </c>
      <c r="F7" s="19">
        <v>2.4</v>
      </c>
      <c r="G7" s="19">
        <v>9.6</v>
      </c>
      <c r="H7" s="19">
        <v>0</v>
      </c>
      <c r="I7" s="20">
        <f t="shared" ref="I7:I27" si="0">F7+G7-H7</f>
        <v>12</v>
      </c>
      <c r="J7" s="19">
        <v>3.8</v>
      </c>
      <c r="K7" s="19">
        <v>8.5</v>
      </c>
      <c r="L7" s="19">
        <v>0</v>
      </c>
      <c r="M7" s="20">
        <f t="shared" ref="M7:M27" si="1">J7+K7-L7</f>
        <v>12.3</v>
      </c>
      <c r="N7" s="19">
        <v>3.1</v>
      </c>
      <c r="O7" s="19">
        <v>8.3000000000000007</v>
      </c>
      <c r="P7" s="19">
        <v>0</v>
      </c>
      <c r="Q7" s="20">
        <f t="shared" ref="Q7:Q27" si="2">N7+O7-P7</f>
        <v>11.4</v>
      </c>
      <c r="R7" s="19">
        <v>2.9</v>
      </c>
      <c r="S7" s="19">
        <v>8.75</v>
      </c>
      <c r="T7" s="19">
        <v>0</v>
      </c>
      <c r="U7" s="20">
        <f t="shared" ref="U7:U27" si="3">R7+S7-T7</f>
        <v>11.65</v>
      </c>
      <c r="V7" s="20">
        <f t="shared" ref="V7:V27" si="4">U7+Q7+M7+I7</f>
        <v>47.35</v>
      </c>
    </row>
    <row r="8" spans="1:22">
      <c r="A8" s="16">
        <v>2</v>
      </c>
      <c r="B8" s="16" t="s">
        <v>69</v>
      </c>
      <c r="C8" s="16">
        <v>2011</v>
      </c>
      <c r="D8" s="24" t="s">
        <v>145</v>
      </c>
      <c r="E8" s="24" t="s">
        <v>171</v>
      </c>
      <c r="F8" s="19">
        <v>2.4</v>
      </c>
      <c r="G8" s="19">
        <v>9.25</v>
      </c>
      <c r="H8" s="19">
        <v>0</v>
      </c>
      <c r="I8" s="20">
        <f t="shared" si="0"/>
        <v>11.65</v>
      </c>
      <c r="J8" s="19">
        <v>3.7</v>
      </c>
      <c r="K8" s="19">
        <v>7.7</v>
      </c>
      <c r="L8" s="19">
        <v>0</v>
      </c>
      <c r="M8" s="20">
        <f t="shared" si="1"/>
        <v>11.4</v>
      </c>
      <c r="N8" s="19">
        <v>3.1</v>
      </c>
      <c r="O8" s="19">
        <v>8.75</v>
      </c>
      <c r="P8" s="19">
        <v>0</v>
      </c>
      <c r="Q8" s="20">
        <f t="shared" si="2"/>
        <v>11.85</v>
      </c>
      <c r="R8" s="19">
        <v>2.8</v>
      </c>
      <c r="S8" s="19">
        <v>8.6</v>
      </c>
      <c r="T8" s="19">
        <v>0</v>
      </c>
      <c r="U8" s="20">
        <f t="shared" si="3"/>
        <v>11.399999999999999</v>
      </c>
      <c r="V8" s="20">
        <f t="shared" si="4"/>
        <v>46.3</v>
      </c>
    </row>
    <row r="9" spans="1:22">
      <c r="A9" s="16">
        <v>3</v>
      </c>
      <c r="B9" s="16" t="s">
        <v>57</v>
      </c>
      <c r="C9" s="16">
        <v>2009</v>
      </c>
      <c r="D9" s="24" t="s">
        <v>157</v>
      </c>
      <c r="E9" s="24" t="s">
        <v>164</v>
      </c>
      <c r="F9" s="19">
        <v>2.4</v>
      </c>
      <c r="G9" s="19">
        <v>9.35</v>
      </c>
      <c r="H9" s="19">
        <v>0</v>
      </c>
      <c r="I9" s="20">
        <f t="shared" si="0"/>
        <v>11.75</v>
      </c>
      <c r="J9" s="19">
        <v>1.8</v>
      </c>
      <c r="K9" s="19">
        <v>8.9</v>
      </c>
      <c r="L9" s="19">
        <v>0</v>
      </c>
      <c r="M9" s="20">
        <f t="shared" si="1"/>
        <v>10.700000000000001</v>
      </c>
      <c r="N9" s="19">
        <v>3.1</v>
      </c>
      <c r="O9" s="19">
        <v>7.9</v>
      </c>
      <c r="P9" s="19">
        <v>0</v>
      </c>
      <c r="Q9" s="20">
        <f t="shared" si="2"/>
        <v>11</v>
      </c>
      <c r="R9" s="19">
        <v>2.9</v>
      </c>
      <c r="S9" s="19">
        <v>9.0500000000000007</v>
      </c>
      <c r="T9" s="19">
        <v>0</v>
      </c>
      <c r="U9" s="20">
        <f t="shared" si="3"/>
        <v>11.950000000000001</v>
      </c>
      <c r="V9" s="20">
        <f t="shared" si="4"/>
        <v>45.400000000000006</v>
      </c>
    </row>
    <row r="10" spans="1:22">
      <c r="A10" s="16">
        <v>4</v>
      </c>
      <c r="B10" s="16" t="s">
        <v>63</v>
      </c>
      <c r="C10" s="16">
        <v>2009</v>
      </c>
      <c r="D10" s="24" t="s">
        <v>134</v>
      </c>
      <c r="E10" s="24" t="s">
        <v>175</v>
      </c>
      <c r="F10" s="19">
        <v>2.4</v>
      </c>
      <c r="G10" s="19">
        <v>9.5</v>
      </c>
      <c r="H10" s="19">
        <v>0</v>
      </c>
      <c r="I10" s="20">
        <f t="shared" si="0"/>
        <v>11.9</v>
      </c>
      <c r="J10" s="19">
        <v>2.6</v>
      </c>
      <c r="K10" s="19">
        <v>8.65</v>
      </c>
      <c r="L10" s="19">
        <v>0</v>
      </c>
      <c r="M10" s="20">
        <f t="shared" si="1"/>
        <v>11.25</v>
      </c>
      <c r="N10" s="19">
        <v>3</v>
      </c>
      <c r="O10" s="19">
        <v>7.3</v>
      </c>
      <c r="P10" s="19">
        <v>0</v>
      </c>
      <c r="Q10" s="20">
        <f t="shared" si="2"/>
        <v>10.3</v>
      </c>
      <c r="R10" s="19">
        <v>2.8</v>
      </c>
      <c r="S10" s="19">
        <v>9.1</v>
      </c>
      <c r="T10" s="19">
        <v>0</v>
      </c>
      <c r="U10" s="20">
        <f t="shared" si="3"/>
        <v>11.899999999999999</v>
      </c>
      <c r="V10" s="20">
        <f t="shared" si="4"/>
        <v>45.35</v>
      </c>
    </row>
    <row r="11" spans="1:22">
      <c r="A11" s="16">
        <v>5</v>
      </c>
      <c r="B11" s="16" t="s">
        <v>55</v>
      </c>
      <c r="C11" s="16">
        <v>2009</v>
      </c>
      <c r="D11" s="24" t="s">
        <v>173</v>
      </c>
      <c r="E11" s="24" t="s">
        <v>174</v>
      </c>
      <c r="F11" s="19">
        <v>2.4</v>
      </c>
      <c r="G11" s="19">
        <v>8.9</v>
      </c>
      <c r="H11" s="19">
        <v>0</v>
      </c>
      <c r="I11" s="20">
        <f t="shared" si="0"/>
        <v>11.3</v>
      </c>
      <c r="J11" s="19">
        <v>1.8</v>
      </c>
      <c r="K11" s="19">
        <v>8.35</v>
      </c>
      <c r="L11" s="19">
        <v>0</v>
      </c>
      <c r="M11" s="20">
        <f t="shared" si="1"/>
        <v>10.15</v>
      </c>
      <c r="N11" s="19">
        <v>2.9</v>
      </c>
      <c r="O11" s="19">
        <v>7.5</v>
      </c>
      <c r="P11" s="19">
        <v>0</v>
      </c>
      <c r="Q11" s="20">
        <f t="shared" si="2"/>
        <v>10.4</v>
      </c>
      <c r="R11" s="19">
        <v>2.8</v>
      </c>
      <c r="S11" s="19">
        <v>8.75</v>
      </c>
      <c r="T11" s="19">
        <v>0</v>
      </c>
      <c r="U11" s="20">
        <f t="shared" si="3"/>
        <v>11.55</v>
      </c>
      <c r="V11" s="20">
        <f t="shared" si="4"/>
        <v>43.400000000000006</v>
      </c>
    </row>
    <row r="12" spans="1:22">
      <c r="A12" s="16">
        <v>6</v>
      </c>
      <c r="B12" s="16" t="s">
        <v>61</v>
      </c>
      <c r="C12" s="16">
        <v>2009</v>
      </c>
      <c r="D12" s="24" t="s">
        <v>145</v>
      </c>
      <c r="E12" s="24" t="s">
        <v>170</v>
      </c>
      <c r="F12" s="19">
        <v>2.4</v>
      </c>
      <c r="G12" s="19">
        <v>8.6</v>
      </c>
      <c r="H12" s="19">
        <v>0</v>
      </c>
      <c r="I12" s="20">
        <f t="shared" si="0"/>
        <v>11</v>
      </c>
      <c r="J12" s="19">
        <v>2.6</v>
      </c>
      <c r="K12" s="19">
        <v>8.15</v>
      </c>
      <c r="L12" s="19">
        <v>0</v>
      </c>
      <c r="M12" s="20">
        <f t="shared" si="1"/>
        <v>10.75</v>
      </c>
      <c r="N12" s="19">
        <v>2.9</v>
      </c>
      <c r="O12" s="19">
        <v>7.45</v>
      </c>
      <c r="P12" s="19">
        <v>0</v>
      </c>
      <c r="Q12" s="20">
        <f t="shared" si="2"/>
        <v>10.35</v>
      </c>
      <c r="R12" s="19">
        <v>3</v>
      </c>
      <c r="S12" s="19">
        <v>8.1</v>
      </c>
      <c r="T12" s="19">
        <v>0</v>
      </c>
      <c r="U12" s="20">
        <f t="shared" si="3"/>
        <v>11.1</v>
      </c>
      <c r="V12" s="20">
        <f t="shared" si="4"/>
        <v>43.2</v>
      </c>
    </row>
    <row r="13" spans="1:22">
      <c r="A13" s="16">
        <v>7</v>
      </c>
      <c r="B13" s="16" t="s">
        <v>72</v>
      </c>
      <c r="C13" s="16">
        <v>2009</v>
      </c>
      <c r="D13" s="24" t="s">
        <v>159</v>
      </c>
      <c r="E13" s="24" t="s">
        <v>165</v>
      </c>
      <c r="F13" s="19">
        <v>2.4</v>
      </c>
      <c r="G13" s="19">
        <v>8.9</v>
      </c>
      <c r="H13" s="19">
        <v>0</v>
      </c>
      <c r="I13" s="20">
        <f t="shared" si="0"/>
        <v>11.3</v>
      </c>
      <c r="J13" s="19">
        <v>2.6</v>
      </c>
      <c r="K13" s="19">
        <v>7.9</v>
      </c>
      <c r="L13" s="19">
        <v>0</v>
      </c>
      <c r="M13" s="20">
        <f t="shared" si="1"/>
        <v>10.5</v>
      </c>
      <c r="N13" s="19">
        <v>2.9</v>
      </c>
      <c r="O13" s="19">
        <v>6.8</v>
      </c>
      <c r="P13" s="19">
        <v>0</v>
      </c>
      <c r="Q13" s="20">
        <f t="shared" si="2"/>
        <v>9.6999999999999993</v>
      </c>
      <c r="R13" s="19">
        <v>2.8</v>
      </c>
      <c r="S13" s="19">
        <v>8.75</v>
      </c>
      <c r="T13" s="19">
        <v>0</v>
      </c>
      <c r="U13" s="20">
        <f t="shared" si="3"/>
        <v>11.55</v>
      </c>
      <c r="V13" s="20">
        <f t="shared" si="4"/>
        <v>43.05</v>
      </c>
    </row>
    <row r="14" spans="1:22">
      <c r="A14" s="16">
        <v>8</v>
      </c>
      <c r="B14" s="16" t="s">
        <v>66</v>
      </c>
      <c r="C14" s="16">
        <v>2009</v>
      </c>
      <c r="D14" s="24" t="s">
        <v>152</v>
      </c>
      <c r="E14" s="24" t="s">
        <v>172</v>
      </c>
      <c r="F14" s="19">
        <v>2.4</v>
      </c>
      <c r="G14" s="19">
        <v>9.25</v>
      </c>
      <c r="H14" s="19">
        <v>0</v>
      </c>
      <c r="I14" s="20">
        <f t="shared" si="0"/>
        <v>11.65</v>
      </c>
      <c r="J14" s="19">
        <v>1.8</v>
      </c>
      <c r="K14" s="19">
        <v>8.75</v>
      </c>
      <c r="L14" s="19">
        <v>0</v>
      </c>
      <c r="M14" s="20">
        <f t="shared" si="1"/>
        <v>10.55</v>
      </c>
      <c r="N14" s="19">
        <v>2.8</v>
      </c>
      <c r="O14" s="19">
        <v>7.05</v>
      </c>
      <c r="P14" s="19">
        <v>0</v>
      </c>
      <c r="Q14" s="20">
        <f t="shared" si="2"/>
        <v>9.85</v>
      </c>
      <c r="R14" s="19">
        <v>2.8</v>
      </c>
      <c r="S14" s="19">
        <v>7.7</v>
      </c>
      <c r="T14" s="19">
        <v>0</v>
      </c>
      <c r="U14" s="20">
        <f t="shared" si="3"/>
        <v>10.5</v>
      </c>
      <c r="V14" s="20">
        <f t="shared" si="4"/>
        <v>42.550000000000004</v>
      </c>
    </row>
    <row r="15" spans="1:22">
      <c r="A15" s="16">
        <v>9</v>
      </c>
      <c r="B15" s="16" t="s">
        <v>67</v>
      </c>
      <c r="C15" s="16">
        <v>2009</v>
      </c>
      <c r="D15" s="24" t="s">
        <v>134</v>
      </c>
      <c r="E15" s="24" t="s">
        <v>175</v>
      </c>
      <c r="F15" s="19">
        <v>2.4</v>
      </c>
      <c r="G15" s="19">
        <v>7.5</v>
      </c>
      <c r="H15" s="19">
        <v>0</v>
      </c>
      <c r="I15" s="20">
        <f t="shared" si="0"/>
        <v>9.9</v>
      </c>
      <c r="J15" s="19">
        <v>1.8</v>
      </c>
      <c r="K15" s="19">
        <v>8.35</v>
      </c>
      <c r="L15" s="19">
        <v>0</v>
      </c>
      <c r="M15" s="20">
        <f t="shared" si="1"/>
        <v>10.15</v>
      </c>
      <c r="N15" s="19">
        <v>3</v>
      </c>
      <c r="O15" s="19">
        <v>8.1</v>
      </c>
      <c r="P15" s="19">
        <v>0</v>
      </c>
      <c r="Q15" s="20">
        <f t="shared" si="2"/>
        <v>11.1</v>
      </c>
      <c r="R15" s="19">
        <v>2.8</v>
      </c>
      <c r="S15" s="19">
        <v>8.35</v>
      </c>
      <c r="T15" s="19">
        <v>0</v>
      </c>
      <c r="U15" s="20">
        <f t="shared" si="3"/>
        <v>11.149999999999999</v>
      </c>
      <c r="V15" s="20">
        <f t="shared" si="4"/>
        <v>42.3</v>
      </c>
    </row>
    <row r="16" spans="1:22">
      <c r="A16" s="16">
        <v>10</v>
      </c>
      <c r="B16" s="16" t="s">
        <v>54</v>
      </c>
      <c r="C16" s="16">
        <v>2009</v>
      </c>
      <c r="D16" s="24" t="s">
        <v>150</v>
      </c>
      <c r="E16" s="24" t="s">
        <v>151</v>
      </c>
      <c r="F16" s="19">
        <v>2.4</v>
      </c>
      <c r="G16" s="19">
        <v>8.5</v>
      </c>
      <c r="H16" s="19">
        <v>0</v>
      </c>
      <c r="I16" s="20">
        <f t="shared" si="0"/>
        <v>10.9</v>
      </c>
      <c r="J16" s="19">
        <v>1.8</v>
      </c>
      <c r="K16" s="19">
        <v>8.3000000000000007</v>
      </c>
      <c r="L16" s="19">
        <v>0</v>
      </c>
      <c r="M16" s="20">
        <f t="shared" si="1"/>
        <v>10.100000000000001</v>
      </c>
      <c r="N16" s="19">
        <v>2.8</v>
      </c>
      <c r="O16" s="19">
        <v>7.5</v>
      </c>
      <c r="P16" s="19">
        <v>0</v>
      </c>
      <c r="Q16" s="20">
        <f t="shared" si="2"/>
        <v>10.3</v>
      </c>
      <c r="R16" s="19">
        <v>2.8</v>
      </c>
      <c r="S16" s="19">
        <v>7.7</v>
      </c>
      <c r="T16" s="19">
        <v>0</v>
      </c>
      <c r="U16" s="20">
        <f t="shared" si="3"/>
        <v>10.5</v>
      </c>
      <c r="V16" s="20">
        <f t="shared" si="4"/>
        <v>41.800000000000004</v>
      </c>
    </row>
    <row r="17" spans="1:22">
      <c r="A17" s="16">
        <v>11</v>
      </c>
      <c r="B17" s="16" t="s">
        <v>71</v>
      </c>
      <c r="C17" s="16">
        <v>2009</v>
      </c>
      <c r="D17" s="24" t="s">
        <v>134</v>
      </c>
      <c r="E17" s="24" t="s">
        <v>175</v>
      </c>
      <c r="F17" s="19">
        <v>2.4</v>
      </c>
      <c r="G17" s="19">
        <v>8.65</v>
      </c>
      <c r="H17" s="19">
        <v>0</v>
      </c>
      <c r="I17" s="20">
        <f t="shared" si="0"/>
        <v>11.05</v>
      </c>
      <c r="J17" s="19">
        <v>1.8</v>
      </c>
      <c r="K17" s="19">
        <v>8.0500000000000007</v>
      </c>
      <c r="L17" s="19">
        <v>0</v>
      </c>
      <c r="M17" s="20">
        <f t="shared" si="1"/>
        <v>9.8500000000000014</v>
      </c>
      <c r="N17" s="19">
        <v>3</v>
      </c>
      <c r="O17" s="19">
        <v>6.55</v>
      </c>
      <c r="P17" s="19">
        <v>0</v>
      </c>
      <c r="Q17" s="20">
        <f t="shared" si="2"/>
        <v>9.5500000000000007</v>
      </c>
      <c r="R17" s="19">
        <v>2.8</v>
      </c>
      <c r="S17" s="19">
        <v>8.5500000000000007</v>
      </c>
      <c r="T17" s="19">
        <v>0</v>
      </c>
      <c r="U17" s="20">
        <f t="shared" si="3"/>
        <v>11.350000000000001</v>
      </c>
      <c r="V17" s="20">
        <f t="shared" si="4"/>
        <v>41.800000000000004</v>
      </c>
    </row>
    <row r="18" spans="1:22">
      <c r="A18" s="16">
        <v>12</v>
      </c>
      <c r="B18" s="16" t="s">
        <v>65</v>
      </c>
      <c r="C18" s="16">
        <v>2009</v>
      </c>
      <c r="D18" s="24" t="s">
        <v>145</v>
      </c>
      <c r="E18" s="24" t="s">
        <v>146</v>
      </c>
      <c r="F18" s="19">
        <v>2.4</v>
      </c>
      <c r="G18" s="19">
        <v>7</v>
      </c>
      <c r="H18" s="19">
        <v>0</v>
      </c>
      <c r="I18" s="20">
        <f t="shared" si="0"/>
        <v>9.4</v>
      </c>
      <c r="J18" s="19">
        <v>1.8</v>
      </c>
      <c r="K18" s="19">
        <v>8.3000000000000007</v>
      </c>
      <c r="L18" s="19">
        <v>0</v>
      </c>
      <c r="M18" s="20">
        <f t="shared" si="1"/>
        <v>10.100000000000001</v>
      </c>
      <c r="N18" s="19">
        <v>3.1</v>
      </c>
      <c r="O18" s="19">
        <v>6.9</v>
      </c>
      <c r="P18" s="19">
        <v>0</v>
      </c>
      <c r="Q18" s="20">
        <f t="shared" si="2"/>
        <v>10</v>
      </c>
      <c r="R18" s="19">
        <v>3</v>
      </c>
      <c r="S18" s="19">
        <v>7.8</v>
      </c>
      <c r="T18" s="19">
        <v>0</v>
      </c>
      <c r="U18" s="20">
        <f t="shared" si="3"/>
        <v>10.8</v>
      </c>
      <c r="V18" s="20">
        <f t="shared" si="4"/>
        <v>40.300000000000004</v>
      </c>
    </row>
    <row r="19" spans="1:22">
      <c r="A19" s="16">
        <v>13</v>
      </c>
      <c r="B19" s="16" t="s">
        <v>52</v>
      </c>
      <c r="C19" s="16">
        <v>2009</v>
      </c>
      <c r="D19" s="24" t="s">
        <v>155</v>
      </c>
      <c r="E19" s="24" t="s">
        <v>156</v>
      </c>
      <c r="F19" s="19">
        <v>2.4</v>
      </c>
      <c r="G19" s="19">
        <v>8.8000000000000007</v>
      </c>
      <c r="H19" s="19">
        <v>0</v>
      </c>
      <c r="I19" s="20">
        <f t="shared" si="0"/>
        <v>11.200000000000001</v>
      </c>
      <c r="J19" s="19">
        <v>1.8</v>
      </c>
      <c r="K19" s="19">
        <v>7.6</v>
      </c>
      <c r="L19" s="19">
        <v>0</v>
      </c>
      <c r="M19" s="20">
        <f t="shared" si="1"/>
        <v>9.4</v>
      </c>
      <c r="N19" s="19">
        <v>3</v>
      </c>
      <c r="O19" s="19">
        <v>5.8</v>
      </c>
      <c r="P19" s="19">
        <v>0</v>
      </c>
      <c r="Q19" s="20">
        <f t="shared" si="2"/>
        <v>8.8000000000000007</v>
      </c>
      <c r="R19" s="19">
        <v>2.5</v>
      </c>
      <c r="S19" s="19">
        <v>8.25</v>
      </c>
      <c r="T19" s="19">
        <v>0</v>
      </c>
      <c r="U19" s="20">
        <f t="shared" si="3"/>
        <v>10.75</v>
      </c>
      <c r="V19" s="20">
        <f t="shared" si="4"/>
        <v>40.150000000000006</v>
      </c>
    </row>
    <row r="20" spans="1:22">
      <c r="A20" s="16">
        <v>14</v>
      </c>
      <c r="B20" s="16" t="s">
        <v>53</v>
      </c>
      <c r="C20" s="16">
        <v>2009</v>
      </c>
      <c r="D20" s="24" t="s">
        <v>157</v>
      </c>
      <c r="E20" s="24" t="s">
        <v>164</v>
      </c>
      <c r="F20" s="19">
        <v>2.4</v>
      </c>
      <c r="G20" s="19">
        <v>8.5</v>
      </c>
      <c r="H20" s="19">
        <v>0</v>
      </c>
      <c r="I20" s="20">
        <f t="shared" si="0"/>
        <v>10.9</v>
      </c>
      <c r="J20" s="19">
        <v>1.8</v>
      </c>
      <c r="K20" s="19">
        <v>8.4499999999999993</v>
      </c>
      <c r="L20" s="19">
        <v>0</v>
      </c>
      <c r="M20" s="20">
        <f t="shared" si="1"/>
        <v>10.25</v>
      </c>
      <c r="N20" s="19">
        <v>2.9</v>
      </c>
      <c r="O20" s="19">
        <v>5.3</v>
      </c>
      <c r="P20" s="19">
        <v>0</v>
      </c>
      <c r="Q20" s="20">
        <f t="shared" si="2"/>
        <v>8.1999999999999993</v>
      </c>
      <c r="R20" s="19">
        <v>2.2999999999999998</v>
      </c>
      <c r="S20" s="19">
        <v>8.1</v>
      </c>
      <c r="T20" s="19">
        <v>0</v>
      </c>
      <c r="U20" s="20">
        <f t="shared" si="3"/>
        <v>10.399999999999999</v>
      </c>
      <c r="V20" s="20">
        <f t="shared" si="4"/>
        <v>39.75</v>
      </c>
    </row>
    <row r="21" spans="1:22">
      <c r="A21" s="16">
        <v>15</v>
      </c>
      <c r="B21" s="16" t="s">
        <v>58</v>
      </c>
      <c r="C21" s="16">
        <v>2009</v>
      </c>
      <c r="D21" s="24" t="s">
        <v>150</v>
      </c>
      <c r="E21" s="24" t="s">
        <v>166</v>
      </c>
      <c r="F21" s="19">
        <v>2.4</v>
      </c>
      <c r="G21" s="19">
        <v>8.35</v>
      </c>
      <c r="H21" s="19">
        <v>0</v>
      </c>
      <c r="I21" s="20">
        <f t="shared" si="0"/>
        <v>10.75</v>
      </c>
      <c r="J21" s="19">
        <v>1.8</v>
      </c>
      <c r="K21" s="19">
        <v>7.2</v>
      </c>
      <c r="L21" s="19">
        <v>0</v>
      </c>
      <c r="M21" s="20">
        <f t="shared" si="1"/>
        <v>9</v>
      </c>
      <c r="N21" s="19">
        <v>3</v>
      </c>
      <c r="O21" s="19">
        <v>6.2</v>
      </c>
      <c r="P21" s="19">
        <v>0</v>
      </c>
      <c r="Q21" s="20">
        <f t="shared" si="2"/>
        <v>9.1999999999999993</v>
      </c>
      <c r="R21" s="19">
        <v>2.2999999999999998</v>
      </c>
      <c r="S21" s="19">
        <v>7.05</v>
      </c>
      <c r="T21" s="19">
        <v>0</v>
      </c>
      <c r="U21" s="20">
        <f t="shared" si="3"/>
        <v>9.35</v>
      </c>
      <c r="V21" s="20">
        <f t="shared" si="4"/>
        <v>38.299999999999997</v>
      </c>
    </row>
    <row r="22" spans="1:22">
      <c r="A22" s="16">
        <v>16</v>
      </c>
      <c r="B22" s="16" t="s">
        <v>56</v>
      </c>
      <c r="C22" s="16">
        <v>2009</v>
      </c>
      <c r="D22" s="24" t="s">
        <v>155</v>
      </c>
      <c r="E22" s="24" t="s">
        <v>156</v>
      </c>
      <c r="F22" s="19">
        <v>2.4</v>
      </c>
      <c r="G22" s="19">
        <v>8.25</v>
      </c>
      <c r="H22" s="19">
        <v>0</v>
      </c>
      <c r="I22" s="20">
        <f t="shared" si="0"/>
        <v>10.65</v>
      </c>
      <c r="J22" s="19">
        <v>1.8</v>
      </c>
      <c r="K22" s="19">
        <v>7.5</v>
      </c>
      <c r="L22" s="19">
        <v>0</v>
      </c>
      <c r="M22" s="20">
        <f t="shared" si="1"/>
        <v>9.3000000000000007</v>
      </c>
      <c r="N22" s="19">
        <v>2.8</v>
      </c>
      <c r="O22" s="19">
        <v>4.8499999999999996</v>
      </c>
      <c r="P22" s="19">
        <v>0</v>
      </c>
      <c r="Q22" s="20">
        <f t="shared" si="2"/>
        <v>7.6499999999999995</v>
      </c>
      <c r="R22" s="19">
        <v>2.4</v>
      </c>
      <c r="S22" s="19">
        <v>8</v>
      </c>
      <c r="T22" s="19">
        <v>0</v>
      </c>
      <c r="U22" s="20">
        <f t="shared" si="3"/>
        <v>10.4</v>
      </c>
      <c r="V22" s="20">
        <f t="shared" si="4"/>
        <v>38</v>
      </c>
    </row>
    <row r="23" spans="1:22">
      <c r="A23" s="16">
        <v>17</v>
      </c>
      <c r="B23" s="16" t="s">
        <v>64</v>
      </c>
      <c r="C23" s="16">
        <v>2009</v>
      </c>
      <c r="D23" s="24" t="s">
        <v>155</v>
      </c>
      <c r="E23" s="24" t="s">
        <v>156</v>
      </c>
      <c r="F23" s="19">
        <v>2.4</v>
      </c>
      <c r="G23" s="19">
        <v>8.8000000000000007</v>
      </c>
      <c r="H23" s="19">
        <v>0</v>
      </c>
      <c r="I23" s="20">
        <f t="shared" si="0"/>
        <v>11.200000000000001</v>
      </c>
      <c r="J23" s="19">
        <v>1.8</v>
      </c>
      <c r="K23" s="19">
        <v>7.7</v>
      </c>
      <c r="L23" s="19">
        <v>0</v>
      </c>
      <c r="M23" s="20">
        <f t="shared" si="1"/>
        <v>9.5</v>
      </c>
      <c r="N23" s="19">
        <v>3</v>
      </c>
      <c r="O23" s="19">
        <v>4.2</v>
      </c>
      <c r="P23" s="19">
        <v>0</v>
      </c>
      <c r="Q23" s="20">
        <f t="shared" si="2"/>
        <v>7.2</v>
      </c>
      <c r="R23" s="19">
        <v>2.2999999999999998</v>
      </c>
      <c r="S23" s="19">
        <v>7.75</v>
      </c>
      <c r="T23" s="19">
        <v>0</v>
      </c>
      <c r="U23" s="20">
        <f t="shared" si="3"/>
        <v>10.050000000000001</v>
      </c>
      <c r="V23" s="20">
        <f t="shared" si="4"/>
        <v>37.950000000000003</v>
      </c>
    </row>
    <row r="24" spans="1:22">
      <c r="A24" s="16">
        <v>18</v>
      </c>
      <c r="B24" s="16" t="s">
        <v>68</v>
      </c>
      <c r="C24" s="16">
        <v>2009</v>
      </c>
      <c r="D24" s="24" t="s">
        <v>155</v>
      </c>
      <c r="E24" s="24" t="s">
        <v>156</v>
      </c>
      <c r="F24" s="19">
        <v>2.4</v>
      </c>
      <c r="G24" s="19">
        <v>8.5</v>
      </c>
      <c r="H24" s="19">
        <v>0</v>
      </c>
      <c r="I24" s="20">
        <f t="shared" si="0"/>
        <v>10.9</v>
      </c>
      <c r="J24" s="19">
        <v>1.8</v>
      </c>
      <c r="K24" s="19">
        <v>7.35</v>
      </c>
      <c r="L24" s="19">
        <v>0</v>
      </c>
      <c r="M24" s="20">
        <f t="shared" si="1"/>
        <v>9.15</v>
      </c>
      <c r="N24" s="19">
        <v>2.7</v>
      </c>
      <c r="O24" s="19">
        <v>4.5</v>
      </c>
      <c r="P24" s="19">
        <v>0</v>
      </c>
      <c r="Q24" s="20">
        <f t="shared" si="2"/>
        <v>7.2</v>
      </c>
      <c r="R24" s="19">
        <v>2.5</v>
      </c>
      <c r="S24" s="19">
        <v>7.9</v>
      </c>
      <c r="T24" s="19">
        <v>0</v>
      </c>
      <c r="U24" s="20">
        <f t="shared" si="3"/>
        <v>10.4</v>
      </c>
      <c r="V24" s="20">
        <f t="shared" si="4"/>
        <v>37.65</v>
      </c>
    </row>
    <row r="25" spans="1:22">
      <c r="A25" s="16">
        <v>19</v>
      </c>
      <c r="B25" s="16" t="s">
        <v>70</v>
      </c>
      <c r="C25" s="16">
        <v>2009</v>
      </c>
      <c r="D25" s="24" t="s">
        <v>147</v>
      </c>
      <c r="E25" s="24"/>
      <c r="F25" s="19">
        <v>2.4</v>
      </c>
      <c r="G25" s="19">
        <v>7.15</v>
      </c>
      <c r="H25" s="19">
        <v>0</v>
      </c>
      <c r="I25" s="20">
        <f t="shared" si="0"/>
        <v>9.5500000000000007</v>
      </c>
      <c r="J25" s="19">
        <v>1.8</v>
      </c>
      <c r="K25" s="19">
        <v>7.55</v>
      </c>
      <c r="L25" s="19">
        <v>0</v>
      </c>
      <c r="M25" s="20">
        <f t="shared" si="1"/>
        <v>9.35</v>
      </c>
      <c r="N25" s="19">
        <v>2.9</v>
      </c>
      <c r="O25" s="19">
        <v>5.45</v>
      </c>
      <c r="P25" s="19">
        <v>0</v>
      </c>
      <c r="Q25" s="20">
        <f t="shared" si="2"/>
        <v>8.35</v>
      </c>
      <c r="R25" s="19">
        <v>2.8</v>
      </c>
      <c r="S25" s="19">
        <v>7.2</v>
      </c>
      <c r="T25" s="19">
        <v>0</v>
      </c>
      <c r="U25" s="20">
        <f t="shared" si="3"/>
        <v>10</v>
      </c>
      <c r="V25" s="20">
        <f t="shared" si="4"/>
        <v>37.25</v>
      </c>
    </row>
    <row r="26" spans="1:22">
      <c r="A26" s="16">
        <v>20</v>
      </c>
      <c r="B26" s="16" t="s">
        <v>60</v>
      </c>
      <c r="C26" s="16">
        <v>2009</v>
      </c>
      <c r="D26" s="24" t="s">
        <v>155</v>
      </c>
      <c r="E26" s="24" t="s">
        <v>163</v>
      </c>
      <c r="F26" s="19">
        <v>2.4</v>
      </c>
      <c r="G26" s="19">
        <v>7.65</v>
      </c>
      <c r="H26" s="19">
        <v>0</v>
      </c>
      <c r="I26" s="20">
        <f t="shared" si="0"/>
        <v>10.050000000000001</v>
      </c>
      <c r="J26" s="19">
        <v>1.8</v>
      </c>
      <c r="K26" s="19">
        <v>7.4</v>
      </c>
      <c r="L26" s="19">
        <v>0</v>
      </c>
      <c r="M26" s="20">
        <f t="shared" si="1"/>
        <v>9.2000000000000011</v>
      </c>
      <c r="N26" s="19">
        <v>2.2000000000000002</v>
      </c>
      <c r="O26" s="19">
        <v>5.65</v>
      </c>
      <c r="P26" s="19">
        <v>4</v>
      </c>
      <c r="Q26" s="20">
        <f t="shared" si="2"/>
        <v>3.8500000000000005</v>
      </c>
      <c r="R26" s="19">
        <v>2.9</v>
      </c>
      <c r="S26" s="19">
        <v>7.2</v>
      </c>
      <c r="T26" s="19">
        <v>0</v>
      </c>
      <c r="U26" s="20">
        <f t="shared" si="3"/>
        <v>10.1</v>
      </c>
      <c r="V26" s="20">
        <f t="shared" si="4"/>
        <v>33.200000000000003</v>
      </c>
    </row>
    <row r="27" spans="1:22">
      <c r="A27" s="16">
        <v>21</v>
      </c>
      <c r="B27" s="16" t="s">
        <v>62</v>
      </c>
      <c r="C27" s="16">
        <v>2009</v>
      </c>
      <c r="D27" s="24" t="s">
        <v>152</v>
      </c>
      <c r="E27" s="24" t="s">
        <v>167</v>
      </c>
      <c r="F27" s="19">
        <v>2.4</v>
      </c>
      <c r="G27" s="19">
        <v>6.8</v>
      </c>
      <c r="H27" s="19">
        <v>0</v>
      </c>
      <c r="I27" s="20">
        <f t="shared" si="0"/>
        <v>9.1999999999999993</v>
      </c>
      <c r="J27" s="19">
        <v>1.8</v>
      </c>
      <c r="K27" s="19">
        <v>7.3</v>
      </c>
      <c r="L27" s="19">
        <v>0</v>
      </c>
      <c r="M27" s="20">
        <f t="shared" si="1"/>
        <v>9.1</v>
      </c>
      <c r="N27" s="19">
        <v>2.5</v>
      </c>
      <c r="O27" s="19">
        <v>5.25</v>
      </c>
      <c r="P27" s="19">
        <v>4</v>
      </c>
      <c r="Q27" s="20">
        <f t="shared" si="2"/>
        <v>3.75</v>
      </c>
      <c r="R27" s="19">
        <v>2.9</v>
      </c>
      <c r="S27" s="19">
        <v>7</v>
      </c>
      <c r="T27" s="19">
        <v>0</v>
      </c>
      <c r="U27" s="20">
        <f t="shared" si="3"/>
        <v>9.9</v>
      </c>
      <c r="V27" s="20">
        <f t="shared" si="4"/>
        <v>31.95</v>
      </c>
    </row>
  </sheetData>
  <sortState ref="B7:V28">
    <sortCondition descending="1" ref="V7:V28"/>
  </sortState>
  <pageMargins left="0.7" right="0.7" top="1.1437007874015748" bottom="1.1437007874015748" header="0.75" footer="0.75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75"/>
  <sheetViews>
    <sheetView workbookViewId="0">
      <selection activeCell="D7" sqref="D7:E37"/>
    </sheetView>
  </sheetViews>
  <sheetFormatPr defaultRowHeight="14.4"/>
  <cols>
    <col min="1" max="1" width="7.3984375" style="16" customWidth="1"/>
    <col min="2" max="2" width="20.09765625" style="16" customWidth="1"/>
    <col min="3" max="3" width="5.8984375" style="16" customWidth="1"/>
    <col min="4" max="4" width="22.296875" style="16" customWidth="1"/>
    <col min="5" max="5" width="16.19921875" style="16" customWidth="1"/>
    <col min="6" max="8" width="5.19921875" style="16" customWidth="1"/>
    <col min="9" max="9" width="5.8984375" style="16" customWidth="1"/>
    <col min="10" max="12" width="5.19921875" style="16" customWidth="1"/>
    <col min="13" max="13" width="5.8984375" style="16" customWidth="1"/>
    <col min="14" max="16" width="5.19921875" style="16" customWidth="1"/>
    <col min="17" max="17" width="5.8984375" style="16" customWidth="1"/>
    <col min="18" max="20" width="5.19921875" style="16" customWidth="1"/>
    <col min="21" max="22" width="5.8984375" style="16" customWidth="1"/>
    <col min="23" max="23" width="11.19921875" style="16" customWidth="1"/>
    <col min="24" max="1020" width="6.3984375" style="16" customWidth="1"/>
    <col min="1021" max="1022" width="6.3984375" customWidth="1"/>
  </cols>
  <sheetData>
    <row r="1" spans="1:22" ht="18">
      <c r="B1" s="17" t="s">
        <v>139</v>
      </c>
    </row>
    <row r="2" spans="1:22" ht="18">
      <c r="B2" s="17" t="s">
        <v>140</v>
      </c>
    </row>
    <row r="3" spans="1:22" ht="18">
      <c r="B3" s="17" t="s">
        <v>176</v>
      </c>
    </row>
    <row r="6" spans="1:22">
      <c r="A6" s="18" t="s">
        <v>142</v>
      </c>
      <c r="B6" s="18" t="s">
        <v>120</v>
      </c>
      <c r="C6" s="18" t="s">
        <v>143</v>
      </c>
      <c r="D6" s="18" t="s">
        <v>122</v>
      </c>
      <c r="E6" s="18" t="s">
        <v>123</v>
      </c>
      <c r="F6" s="18" t="s">
        <v>124</v>
      </c>
      <c r="G6" s="18" t="s">
        <v>125</v>
      </c>
      <c r="H6" s="18" t="s">
        <v>126</v>
      </c>
      <c r="I6" s="18" t="s">
        <v>127</v>
      </c>
      <c r="J6" s="18" t="s">
        <v>124</v>
      </c>
      <c r="K6" s="18" t="s">
        <v>125</v>
      </c>
      <c r="L6" s="18" t="s">
        <v>126</v>
      </c>
      <c r="M6" s="18" t="s">
        <v>128</v>
      </c>
      <c r="N6" s="18" t="s">
        <v>124</v>
      </c>
      <c r="O6" s="18" t="s">
        <v>125</v>
      </c>
      <c r="P6" s="18" t="s">
        <v>126</v>
      </c>
      <c r="Q6" s="18" t="s">
        <v>129</v>
      </c>
      <c r="R6" s="18" t="s">
        <v>124</v>
      </c>
      <c r="S6" s="18" t="s">
        <v>125</v>
      </c>
      <c r="T6" s="18" t="s">
        <v>126</v>
      </c>
      <c r="U6" s="18" t="s">
        <v>130</v>
      </c>
      <c r="V6" s="18" t="s">
        <v>131</v>
      </c>
    </row>
    <row r="7" spans="1:22">
      <c r="A7" s="16">
        <v>1</v>
      </c>
      <c r="B7" s="16" t="s">
        <v>83</v>
      </c>
      <c r="C7" s="16">
        <v>2007</v>
      </c>
      <c r="D7" s="24" t="s">
        <v>159</v>
      </c>
      <c r="E7" s="24" t="s">
        <v>160</v>
      </c>
      <c r="F7" s="19">
        <v>2.4</v>
      </c>
      <c r="G7" s="19">
        <v>9.25</v>
      </c>
      <c r="H7" s="19">
        <v>0</v>
      </c>
      <c r="I7" s="20">
        <f t="shared" ref="I7:I37" si="0">F7+G7-H7</f>
        <v>11.65</v>
      </c>
      <c r="J7" s="19">
        <v>2.1</v>
      </c>
      <c r="K7" s="19">
        <v>8.4499999999999993</v>
      </c>
      <c r="L7" s="19">
        <v>0</v>
      </c>
      <c r="M7" s="20">
        <f t="shared" ref="M7:M37" si="1">J7+K7-L7</f>
        <v>10.549999999999999</v>
      </c>
      <c r="N7" s="19">
        <v>3.4</v>
      </c>
      <c r="O7" s="19">
        <v>7.65</v>
      </c>
      <c r="P7" s="19">
        <v>0</v>
      </c>
      <c r="Q7" s="20">
        <f t="shared" ref="Q7:Q37" si="2">N7+O7-P7</f>
        <v>11.05</v>
      </c>
      <c r="R7" s="19">
        <v>3.3</v>
      </c>
      <c r="S7" s="19">
        <v>8.3000000000000007</v>
      </c>
      <c r="T7" s="19">
        <v>0</v>
      </c>
      <c r="U7" s="20">
        <f t="shared" ref="U7:U37" si="3">R7+S7-T7</f>
        <v>11.600000000000001</v>
      </c>
      <c r="V7" s="20">
        <f t="shared" ref="V7:V37" si="4">U7+Q7+M7+I7</f>
        <v>44.85</v>
      </c>
    </row>
    <row r="8" spans="1:22">
      <c r="A8" s="16">
        <v>2</v>
      </c>
      <c r="B8" s="16" t="s">
        <v>78</v>
      </c>
      <c r="C8" s="16">
        <v>2007</v>
      </c>
      <c r="D8" s="24" t="s">
        <v>173</v>
      </c>
      <c r="E8" s="24" t="s">
        <v>174</v>
      </c>
      <c r="F8" s="19">
        <v>2.4</v>
      </c>
      <c r="G8" s="19">
        <v>9.25</v>
      </c>
      <c r="H8" s="19">
        <v>0</v>
      </c>
      <c r="I8" s="20">
        <f t="shared" si="0"/>
        <v>11.65</v>
      </c>
      <c r="J8" s="19">
        <v>2.2000000000000002</v>
      </c>
      <c r="K8" s="19">
        <v>8.25</v>
      </c>
      <c r="L8" s="19">
        <v>0</v>
      </c>
      <c r="M8" s="20">
        <f t="shared" si="1"/>
        <v>10.45</v>
      </c>
      <c r="N8" s="19">
        <v>3.1</v>
      </c>
      <c r="O8" s="19">
        <v>8.3000000000000007</v>
      </c>
      <c r="P8" s="19">
        <v>0</v>
      </c>
      <c r="Q8" s="20">
        <f t="shared" si="2"/>
        <v>11.4</v>
      </c>
      <c r="R8" s="19">
        <v>2.8</v>
      </c>
      <c r="S8" s="19">
        <v>8.4499999999999993</v>
      </c>
      <c r="T8" s="19">
        <v>0</v>
      </c>
      <c r="U8" s="20">
        <f t="shared" si="3"/>
        <v>11.25</v>
      </c>
      <c r="V8" s="20">
        <f t="shared" si="4"/>
        <v>44.749999999999993</v>
      </c>
    </row>
    <row r="9" spans="1:22">
      <c r="A9" s="16">
        <v>3</v>
      </c>
      <c r="B9" s="16" t="s">
        <v>82</v>
      </c>
      <c r="C9" s="16">
        <v>2007</v>
      </c>
      <c r="D9" s="24" t="s">
        <v>173</v>
      </c>
      <c r="E9" s="24" t="s">
        <v>174</v>
      </c>
      <c r="F9" s="19">
        <v>2.4</v>
      </c>
      <c r="G9" s="19">
        <v>8.5500000000000007</v>
      </c>
      <c r="H9" s="19">
        <v>0</v>
      </c>
      <c r="I9" s="20">
        <f t="shared" si="0"/>
        <v>10.950000000000001</v>
      </c>
      <c r="J9" s="19">
        <v>2.2000000000000002</v>
      </c>
      <c r="K9" s="19">
        <v>8.25</v>
      </c>
      <c r="L9" s="19">
        <v>0</v>
      </c>
      <c r="M9" s="20">
        <f t="shared" si="1"/>
        <v>10.45</v>
      </c>
      <c r="N9" s="19">
        <v>3.2</v>
      </c>
      <c r="O9" s="19">
        <v>8.5</v>
      </c>
      <c r="P9" s="19">
        <v>0</v>
      </c>
      <c r="Q9" s="20">
        <f t="shared" si="2"/>
        <v>11.7</v>
      </c>
      <c r="R9" s="19">
        <v>2.9</v>
      </c>
      <c r="S9" s="19">
        <v>8.5</v>
      </c>
      <c r="T9" s="19">
        <v>0</v>
      </c>
      <c r="U9" s="20">
        <f t="shared" si="3"/>
        <v>11.4</v>
      </c>
      <c r="V9" s="20">
        <f t="shared" si="4"/>
        <v>44.5</v>
      </c>
    </row>
    <row r="10" spans="1:22">
      <c r="A10" s="16">
        <v>4</v>
      </c>
      <c r="B10" s="16" t="s">
        <v>244</v>
      </c>
      <c r="C10" s="16">
        <v>2007</v>
      </c>
      <c r="D10" s="24" t="s">
        <v>173</v>
      </c>
      <c r="E10" s="24" t="s">
        <v>174</v>
      </c>
      <c r="F10" s="19">
        <v>2.4</v>
      </c>
      <c r="G10" s="19">
        <v>9.3000000000000007</v>
      </c>
      <c r="H10" s="19">
        <v>0</v>
      </c>
      <c r="I10" s="20">
        <f t="shared" si="0"/>
        <v>11.700000000000001</v>
      </c>
      <c r="J10" s="19">
        <v>2.1</v>
      </c>
      <c r="K10" s="19">
        <v>8.15</v>
      </c>
      <c r="L10" s="19">
        <v>0</v>
      </c>
      <c r="M10" s="20">
        <f t="shared" si="1"/>
        <v>10.25</v>
      </c>
      <c r="N10" s="19">
        <v>3.2</v>
      </c>
      <c r="O10" s="19">
        <v>7.5</v>
      </c>
      <c r="P10" s="19">
        <v>0</v>
      </c>
      <c r="Q10" s="20">
        <f t="shared" si="2"/>
        <v>10.7</v>
      </c>
      <c r="R10" s="19">
        <v>2.9</v>
      </c>
      <c r="S10" s="19">
        <v>8.6</v>
      </c>
      <c r="T10" s="19">
        <v>0</v>
      </c>
      <c r="U10" s="20">
        <f t="shared" si="3"/>
        <v>11.5</v>
      </c>
      <c r="V10" s="20">
        <f t="shared" si="4"/>
        <v>44.150000000000006</v>
      </c>
    </row>
    <row r="11" spans="1:22">
      <c r="A11" s="16">
        <v>5</v>
      </c>
      <c r="B11" s="16" t="s">
        <v>95</v>
      </c>
      <c r="C11" s="16">
        <v>2008</v>
      </c>
      <c r="D11" s="24" t="s">
        <v>135</v>
      </c>
      <c r="E11" s="24" t="s">
        <v>179</v>
      </c>
      <c r="F11" s="19">
        <v>2.4</v>
      </c>
      <c r="G11" s="19">
        <v>8.8000000000000007</v>
      </c>
      <c r="H11" s="19">
        <v>0</v>
      </c>
      <c r="I11" s="20">
        <f t="shared" si="0"/>
        <v>11.200000000000001</v>
      </c>
      <c r="J11" s="19">
        <v>2.1</v>
      </c>
      <c r="K11" s="19">
        <v>8.0500000000000007</v>
      </c>
      <c r="L11" s="19">
        <v>0</v>
      </c>
      <c r="M11" s="20">
        <f t="shared" si="1"/>
        <v>10.15</v>
      </c>
      <c r="N11" s="19">
        <v>3.1</v>
      </c>
      <c r="O11" s="19">
        <v>8.5500000000000007</v>
      </c>
      <c r="P11" s="19">
        <v>0</v>
      </c>
      <c r="Q11" s="20">
        <f t="shared" si="2"/>
        <v>11.65</v>
      </c>
      <c r="R11" s="19">
        <v>3.3</v>
      </c>
      <c r="S11" s="19">
        <v>7.55</v>
      </c>
      <c r="T11" s="19">
        <v>0</v>
      </c>
      <c r="U11" s="20">
        <f t="shared" si="3"/>
        <v>10.85</v>
      </c>
      <c r="V11" s="20">
        <f t="shared" si="4"/>
        <v>43.85</v>
      </c>
    </row>
    <row r="12" spans="1:22">
      <c r="A12" s="16">
        <v>6</v>
      </c>
      <c r="B12" s="16" t="s">
        <v>180</v>
      </c>
      <c r="C12" s="16">
        <v>2008</v>
      </c>
      <c r="D12" s="24" t="s">
        <v>150</v>
      </c>
      <c r="E12" s="24" t="s">
        <v>166</v>
      </c>
      <c r="F12" s="19">
        <v>2.4</v>
      </c>
      <c r="G12" s="19">
        <v>9.35</v>
      </c>
      <c r="H12" s="19">
        <v>0</v>
      </c>
      <c r="I12" s="20">
        <f t="shared" si="0"/>
        <v>11.75</v>
      </c>
      <c r="J12" s="19">
        <v>2.2000000000000002</v>
      </c>
      <c r="K12" s="19">
        <v>7.7</v>
      </c>
      <c r="L12" s="19">
        <v>0</v>
      </c>
      <c r="M12" s="20">
        <f t="shared" si="1"/>
        <v>9.9</v>
      </c>
      <c r="N12" s="19">
        <v>3.2</v>
      </c>
      <c r="O12" s="19">
        <v>7.65</v>
      </c>
      <c r="P12" s="19">
        <v>0</v>
      </c>
      <c r="Q12" s="20">
        <f t="shared" si="2"/>
        <v>10.850000000000001</v>
      </c>
      <c r="R12" s="19">
        <v>3</v>
      </c>
      <c r="S12" s="19">
        <v>7.9</v>
      </c>
      <c r="T12" s="19">
        <v>0</v>
      </c>
      <c r="U12" s="20">
        <f t="shared" si="3"/>
        <v>10.9</v>
      </c>
      <c r="V12" s="20">
        <f t="shared" si="4"/>
        <v>43.4</v>
      </c>
    </row>
    <row r="13" spans="1:22">
      <c r="A13" s="16">
        <v>7</v>
      </c>
      <c r="B13" s="16" t="s">
        <v>184</v>
      </c>
      <c r="C13" s="16">
        <v>2008</v>
      </c>
      <c r="D13" s="24" t="s">
        <v>134</v>
      </c>
      <c r="E13" s="24" t="s">
        <v>175</v>
      </c>
      <c r="F13" s="19">
        <v>2.4</v>
      </c>
      <c r="G13" s="19">
        <v>8.65</v>
      </c>
      <c r="H13" s="19">
        <v>0</v>
      </c>
      <c r="I13" s="20">
        <f t="shared" si="0"/>
        <v>11.05</v>
      </c>
      <c r="J13" s="19">
        <v>2.1</v>
      </c>
      <c r="K13" s="19">
        <v>7.5</v>
      </c>
      <c r="L13" s="19">
        <v>0</v>
      </c>
      <c r="M13" s="20">
        <f t="shared" si="1"/>
        <v>9.6</v>
      </c>
      <c r="N13" s="19">
        <v>3.1</v>
      </c>
      <c r="O13" s="19">
        <v>8.4</v>
      </c>
      <c r="P13" s="19">
        <v>0</v>
      </c>
      <c r="Q13" s="20">
        <f t="shared" si="2"/>
        <v>11.5</v>
      </c>
      <c r="R13" s="19">
        <v>3</v>
      </c>
      <c r="S13" s="19">
        <v>8.1999999999999993</v>
      </c>
      <c r="T13" s="19">
        <v>0</v>
      </c>
      <c r="U13" s="20">
        <f t="shared" si="3"/>
        <v>11.2</v>
      </c>
      <c r="V13" s="20">
        <f t="shared" si="4"/>
        <v>43.349999999999994</v>
      </c>
    </row>
    <row r="14" spans="1:22">
      <c r="A14" s="16">
        <v>8</v>
      </c>
      <c r="B14" s="16" t="s">
        <v>80</v>
      </c>
      <c r="C14" s="16">
        <v>2007</v>
      </c>
      <c r="D14" s="24" t="s">
        <v>145</v>
      </c>
      <c r="E14" s="24" t="s">
        <v>177</v>
      </c>
      <c r="F14" s="19">
        <v>2.4</v>
      </c>
      <c r="G14" s="19">
        <v>9.35</v>
      </c>
      <c r="H14" s="19">
        <v>0</v>
      </c>
      <c r="I14" s="20">
        <f t="shared" si="0"/>
        <v>11.75</v>
      </c>
      <c r="J14" s="19">
        <v>2</v>
      </c>
      <c r="K14" s="19">
        <v>8.25</v>
      </c>
      <c r="L14" s="19">
        <v>0</v>
      </c>
      <c r="M14" s="20">
        <f t="shared" si="1"/>
        <v>10.25</v>
      </c>
      <c r="N14" s="19">
        <v>3.1</v>
      </c>
      <c r="O14" s="19">
        <v>7.5</v>
      </c>
      <c r="P14" s="19">
        <v>0</v>
      </c>
      <c r="Q14" s="20">
        <f t="shared" si="2"/>
        <v>10.6</v>
      </c>
      <c r="R14" s="19">
        <v>3.1</v>
      </c>
      <c r="S14" s="19">
        <v>7.2</v>
      </c>
      <c r="T14" s="19">
        <v>0</v>
      </c>
      <c r="U14" s="20">
        <f t="shared" si="3"/>
        <v>10.3</v>
      </c>
      <c r="V14" s="20">
        <f t="shared" si="4"/>
        <v>42.9</v>
      </c>
    </row>
    <row r="15" spans="1:22">
      <c r="A15" s="16">
        <v>9</v>
      </c>
      <c r="B15" s="16" t="s">
        <v>97</v>
      </c>
      <c r="C15" s="16">
        <v>2008</v>
      </c>
      <c r="D15" s="24" t="s">
        <v>173</v>
      </c>
      <c r="E15" s="24" t="s">
        <v>174</v>
      </c>
      <c r="F15" s="19">
        <v>2.4</v>
      </c>
      <c r="G15" s="19">
        <v>8.0500000000000007</v>
      </c>
      <c r="H15" s="19">
        <v>0</v>
      </c>
      <c r="I15" s="20">
        <f t="shared" si="0"/>
        <v>10.450000000000001</v>
      </c>
      <c r="J15" s="19">
        <v>2</v>
      </c>
      <c r="K15" s="19">
        <v>8.1999999999999993</v>
      </c>
      <c r="L15" s="19">
        <v>0</v>
      </c>
      <c r="M15" s="20">
        <f t="shared" si="1"/>
        <v>10.199999999999999</v>
      </c>
      <c r="N15" s="19">
        <v>3.1</v>
      </c>
      <c r="O15" s="19">
        <v>8.5500000000000007</v>
      </c>
      <c r="P15" s="19">
        <v>0</v>
      </c>
      <c r="Q15" s="20">
        <f t="shared" si="2"/>
        <v>11.65</v>
      </c>
      <c r="R15" s="19">
        <v>2.4</v>
      </c>
      <c r="S15" s="19">
        <v>8</v>
      </c>
      <c r="T15" s="19">
        <v>0</v>
      </c>
      <c r="U15" s="20">
        <f t="shared" si="3"/>
        <v>10.4</v>
      </c>
      <c r="V15" s="20">
        <f t="shared" si="4"/>
        <v>42.7</v>
      </c>
    </row>
    <row r="16" spans="1:22">
      <c r="A16" s="16">
        <v>10</v>
      </c>
      <c r="B16" s="16" t="s">
        <v>85</v>
      </c>
      <c r="C16" s="16">
        <v>2007</v>
      </c>
      <c r="D16" s="24" t="s">
        <v>182</v>
      </c>
      <c r="E16" s="24" t="s">
        <v>183</v>
      </c>
      <c r="F16" s="19">
        <v>2.4</v>
      </c>
      <c r="G16" s="19">
        <v>8.6</v>
      </c>
      <c r="H16" s="19">
        <v>0</v>
      </c>
      <c r="I16" s="20">
        <f t="shared" si="0"/>
        <v>11</v>
      </c>
      <c r="J16" s="19">
        <v>2</v>
      </c>
      <c r="K16" s="19">
        <v>8</v>
      </c>
      <c r="L16" s="19">
        <v>0</v>
      </c>
      <c r="M16" s="20">
        <f t="shared" si="1"/>
        <v>10</v>
      </c>
      <c r="N16" s="19">
        <v>3.1</v>
      </c>
      <c r="O16" s="19">
        <v>7.2</v>
      </c>
      <c r="P16" s="19">
        <v>0</v>
      </c>
      <c r="Q16" s="20">
        <f t="shared" si="2"/>
        <v>10.3</v>
      </c>
      <c r="R16" s="19">
        <v>3.2</v>
      </c>
      <c r="S16" s="19">
        <v>8</v>
      </c>
      <c r="T16" s="19">
        <v>0</v>
      </c>
      <c r="U16" s="20">
        <f t="shared" si="3"/>
        <v>11.2</v>
      </c>
      <c r="V16" s="20">
        <f t="shared" si="4"/>
        <v>42.5</v>
      </c>
    </row>
    <row r="17" spans="1:22">
      <c r="A17" s="16">
        <v>11</v>
      </c>
      <c r="B17" s="22" t="s">
        <v>86</v>
      </c>
      <c r="C17" s="16">
        <v>2007</v>
      </c>
      <c r="D17" s="24" t="s">
        <v>135</v>
      </c>
      <c r="E17" s="24" t="s">
        <v>178</v>
      </c>
      <c r="F17" s="19">
        <v>2.4</v>
      </c>
      <c r="G17" s="19">
        <v>8.5500000000000007</v>
      </c>
      <c r="H17" s="19">
        <v>0</v>
      </c>
      <c r="I17" s="20">
        <f t="shared" si="0"/>
        <v>10.950000000000001</v>
      </c>
      <c r="J17" s="19">
        <v>2</v>
      </c>
      <c r="K17" s="19">
        <v>8.1999999999999993</v>
      </c>
      <c r="L17" s="19">
        <v>0</v>
      </c>
      <c r="M17" s="20">
        <f t="shared" si="1"/>
        <v>10.199999999999999</v>
      </c>
      <c r="N17" s="19">
        <v>2.6</v>
      </c>
      <c r="O17" s="19">
        <v>7.3</v>
      </c>
      <c r="P17" s="19">
        <v>0</v>
      </c>
      <c r="Q17" s="20">
        <f t="shared" si="2"/>
        <v>9.9</v>
      </c>
      <c r="R17" s="19">
        <v>3</v>
      </c>
      <c r="S17" s="19">
        <v>8</v>
      </c>
      <c r="T17" s="19">
        <v>0</v>
      </c>
      <c r="U17" s="20">
        <f t="shared" si="3"/>
        <v>11</v>
      </c>
      <c r="V17" s="20">
        <f t="shared" si="4"/>
        <v>42.05</v>
      </c>
    </row>
    <row r="18" spans="1:22">
      <c r="A18" s="16">
        <v>12</v>
      </c>
      <c r="B18" s="16" t="s">
        <v>91</v>
      </c>
      <c r="C18" s="16">
        <v>2008</v>
      </c>
      <c r="D18" s="24" t="s">
        <v>135</v>
      </c>
      <c r="E18" s="24" t="s">
        <v>178</v>
      </c>
      <c r="F18" s="19">
        <v>2.4</v>
      </c>
      <c r="G18" s="19">
        <v>8.15</v>
      </c>
      <c r="H18" s="19">
        <v>0</v>
      </c>
      <c r="I18" s="20">
        <f t="shared" si="0"/>
        <v>10.55</v>
      </c>
      <c r="J18" s="19">
        <v>2.1</v>
      </c>
      <c r="K18" s="19">
        <v>6.55</v>
      </c>
      <c r="L18" s="19">
        <v>0</v>
      </c>
      <c r="M18" s="20">
        <f t="shared" si="1"/>
        <v>8.65</v>
      </c>
      <c r="N18" s="19">
        <v>3</v>
      </c>
      <c r="O18" s="19">
        <v>8.4</v>
      </c>
      <c r="P18" s="19">
        <v>0</v>
      </c>
      <c r="Q18" s="20">
        <f t="shared" si="2"/>
        <v>11.4</v>
      </c>
      <c r="R18" s="19">
        <v>3</v>
      </c>
      <c r="S18" s="19">
        <v>7.55</v>
      </c>
      <c r="T18" s="19">
        <v>0</v>
      </c>
      <c r="U18" s="20">
        <f t="shared" si="3"/>
        <v>10.55</v>
      </c>
      <c r="V18" s="20">
        <f t="shared" si="4"/>
        <v>41.150000000000006</v>
      </c>
    </row>
    <row r="19" spans="1:22">
      <c r="A19" s="16">
        <v>13</v>
      </c>
      <c r="B19" s="16" t="s">
        <v>84</v>
      </c>
      <c r="C19" s="16">
        <v>2007</v>
      </c>
      <c r="D19" s="24" t="s">
        <v>152</v>
      </c>
      <c r="E19" s="24" t="s">
        <v>172</v>
      </c>
      <c r="F19" s="19">
        <v>2.4</v>
      </c>
      <c r="G19" s="19">
        <v>8.75</v>
      </c>
      <c r="H19" s="19">
        <v>0</v>
      </c>
      <c r="I19" s="20">
        <f t="shared" si="0"/>
        <v>11.15</v>
      </c>
      <c r="J19" s="19">
        <v>2</v>
      </c>
      <c r="K19" s="19">
        <v>7.35</v>
      </c>
      <c r="L19" s="19">
        <v>0</v>
      </c>
      <c r="M19" s="20">
        <f t="shared" si="1"/>
        <v>9.35</v>
      </c>
      <c r="N19" s="19">
        <v>2.5</v>
      </c>
      <c r="O19" s="19">
        <v>7.65</v>
      </c>
      <c r="P19" s="19">
        <v>0</v>
      </c>
      <c r="Q19" s="20">
        <f t="shared" si="2"/>
        <v>10.15</v>
      </c>
      <c r="R19" s="19">
        <v>2.9</v>
      </c>
      <c r="S19" s="19">
        <v>7.25</v>
      </c>
      <c r="T19" s="19">
        <v>0</v>
      </c>
      <c r="U19" s="20">
        <f t="shared" si="3"/>
        <v>10.15</v>
      </c>
      <c r="V19" s="20">
        <f t="shared" si="4"/>
        <v>40.799999999999997</v>
      </c>
    </row>
    <row r="20" spans="1:22">
      <c r="A20" s="16">
        <v>14</v>
      </c>
      <c r="B20" s="16" t="s">
        <v>92</v>
      </c>
      <c r="C20" s="16">
        <v>2008</v>
      </c>
      <c r="D20" s="24" t="s">
        <v>173</v>
      </c>
      <c r="E20" s="24" t="s">
        <v>174</v>
      </c>
      <c r="F20" s="19">
        <v>0</v>
      </c>
      <c r="G20" s="19">
        <v>8.6999999999999993</v>
      </c>
      <c r="H20" s="19">
        <v>0</v>
      </c>
      <c r="I20" s="20">
        <f t="shared" si="0"/>
        <v>8.6999999999999993</v>
      </c>
      <c r="J20" s="19">
        <v>2</v>
      </c>
      <c r="K20" s="19">
        <v>7.85</v>
      </c>
      <c r="L20" s="19">
        <v>0</v>
      </c>
      <c r="M20" s="20">
        <f t="shared" si="1"/>
        <v>9.85</v>
      </c>
      <c r="N20" s="19">
        <v>3.1</v>
      </c>
      <c r="O20" s="19">
        <v>8.15</v>
      </c>
      <c r="P20" s="19">
        <v>0</v>
      </c>
      <c r="Q20" s="20">
        <f t="shared" si="2"/>
        <v>11.25</v>
      </c>
      <c r="R20" s="19">
        <v>2.4</v>
      </c>
      <c r="S20" s="19">
        <v>8.0500000000000007</v>
      </c>
      <c r="T20" s="19">
        <v>0</v>
      </c>
      <c r="U20" s="20">
        <f t="shared" si="3"/>
        <v>10.450000000000001</v>
      </c>
      <c r="V20" s="20">
        <f t="shared" si="4"/>
        <v>40.25</v>
      </c>
    </row>
    <row r="21" spans="1:22">
      <c r="A21" s="16">
        <v>15</v>
      </c>
      <c r="B21" s="16" t="s">
        <v>81</v>
      </c>
      <c r="C21" s="16">
        <v>2007</v>
      </c>
      <c r="D21" s="24" t="s">
        <v>182</v>
      </c>
      <c r="E21" s="24" t="s">
        <v>183</v>
      </c>
      <c r="F21" s="19">
        <v>2.4</v>
      </c>
      <c r="G21" s="19">
        <v>8.35</v>
      </c>
      <c r="H21" s="19">
        <v>0</v>
      </c>
      <c r="I21" s="20">
        <f t="shared" si="0"/>
        <v>10.75</v>
      </c>
      <c r="J21" s="19">
        <v>2</v>
      </c>
      <c r="K21" s="19">
        <v>7.4</v>
      </c>
      <c r="L21" s="19">
        <v>0</v>
      </c>
      <c r="M21" s="20">
        <f t="shared" si="1"/>
        <v>9.4</v>
      </c>
      <c r="N21" s="19">
        <v>2.9</v>
      </c>
      <c r="O21" s="19">
        <v>7.1</v>
      </c>
      <c r="P21" s="19">
        <v>0</v>
      </c>
      <c r="Q21" s="20">
        <f t="shared" si="2"/>
        <v>10</v>
      </c>
      <c r="R21" s="19">
        <v>2.4</v>
      </c>
      <c r="S21" s="19">
        <v>7.5</v>
      </c>
      <c r="T21" s="19">
        <v>0</v>
      </c>
      <c r="U21" s="20">
        <f t="shared" si="3"/>
        <v>9.9</v>
      </c>
      <c r="V21" s="20">
        <f t="shared" si="4"/>
        <v>40.049999999999997</v>
      </c>
    </row>
    <row r="22" spans="1:22">
      <c r="A22" s="16">
        <v>16</v>
      </c>
      <c r="B22" s="16" t="s">
        <v>77</v>
      </c>
      <c r="C22" s="16">
        <v>2007</v>
      </c>
      <c r="D22" s="24" t="s">
        <v>182</v>
      </c>
      <c r="E22" s="24" t="s">
        <v>183</v>
      </c>
      <c r="F22" s="19">
        <v>2.4</v>
      </c>
      <c r="G22" s="19">
        <v>8.1999999999999993</v>
      </c>
      <c r="H22" s="19">
        <v>0</v>
      </c>
      <c r="I22" s="20">
        <f t="shared" si="0"/>
        <v>10.6</v>
      </c>
      <c r="J22" s="19">
        <v>2</v>
      </c>
      <c r="K22" s="19">
        <v>7.3</v>
      </c>
      <c r="L22" s="19">
        <v>0</v>
      </c>
      <c r="M22" s="20">
        <f t="shared" si="1"/>
        <v>9.3000000000000007</v>
      </c>
      <c r="N22" s="19">
        <v>2.2999999999999998</v>
      </c>
      <c r="O22" s="19">
        <v>7.6</v>
      </c>
      <c r="P22" s="19">
        <v>0</v>
      </c>
      <c r="Q22" s="20">
        <f t="shared" si="2"/>
        <v>9.8999999999999986</v>
      </c>
      <c r="R22" s="19">
        <v>2.6</v>
      </c>
      <c r="S22" s="19">
        <v>7</v>
      </c>
      <c r="T22" s="19">
        <v>0</v>
      </c>
      <c r="U22" s="20">
        <f t="shared" si="3"/>
        <v>9.6</v>
      </c>
      <c r="V22" s="20">
        <f t="shared" si="4"/>
        <v>39.4</v>
      </c>
    </row>
    <row r="23" spans="1:22">
      <c r="A23" s="16">
        <v>17</v>
      </c>
      <c r="B23" s="16" t="s">
        <v>94</v>
      </c>
      <c r="C23" s="16">
        <v>2008</v>
      </c>
      <c r="D23" s="24" t="s">
        <v>136</v>
      </c>
      <c r="E23" s="24" t="s">
        <v>169</v>
      </c>
      <c r="F23" s="19">
        <v>2.4</v>
      </c>
      <c r="G23" s="19">
        <v>8.35</v>
      </c>
      <c r="H23" s="19">
        <v>0</v>
      </c>
      <c r="I23" s="20">
        <f t="shared" si="0"/>
        <v>10.75</v>
      </c>
      <c r="J23" s="19">
        <v>2</v>
      </c>
      <c r="K23" s="19">
        <v>6.95</v>
      </c>
      <c r="L23" s="19">
        <v>0</v>
      </c>
      <c r="M23" s="20">
        <f t="shared" si="1"/>
        <v>8.9499999999999993</v>
      </c>
      <c r="N23" s="19">
        <v>3.2</v>
      </c>
      <c r="O23" s="19">
        <v>6.1</v>
      </c>
      <c r="P23" s="19">
        <v>0</v>
      </c>
      <c r="Q23" s="20">
        <f t="shared" si="2"/>
        <v>9.3000000000000007</v>
      </c>
      <c r="R23" s="19">
        <v>2.9</v>
      </c>
      <c r="S23" s="19">
        <v>7.45</v>
      </c>
      <c r="T23" s="19">
        <v>0</v>
      </c>
      <c r="U23" s="20">
        <f t="shared" si="3"/>
        <v>10.35</v>
      </c>
      <c r="V23" s="20">
        <f t="shared" si="4"/>
        <v>39.349999999999994</v>
      </c>
    </row>
    <row r="24" spans="1:22">
      <c r="A24" s="16">
        <v>18</v>
      </c>
      <c r="B24" s="16" t="s">
        <v>76</v>
      </c>
      <c r="C24" s="16">
        <v>2007</v>
      </c>
      <c r="D24" s="24" t="s">
        <v>145</v>
      </c>
      <c r="E24" s="24" t="s">
        <v>177</v>
      </c>
      <c r="F24" s="19">
        <v>2.4</v>
      </c>
      <c r="G24" s="19">
        <v>8.4</v>
      </c>
      <c r="H24" s="19">
        <v>0</v>
      </c>
      <c r="I24" s="20">
        <f t="shared" si="0"/>
        <v>10.8</v>
      </c>
      <c r="J24" s="19">
        <v>2</v>
      </c>
      <c r="K24" s="19">
        <v>7.15</v>
      </c>
      <c r="L24" s="19">
        <v>0</v>
      </c>
      <c r="M24" s="20">
        <f t="shared" si="1"/>
        <v>9.15</v>
      </c>
      <c r="N24" s="19">
        <v>3</v>
      </c>
      <c r="O24" s="19">
        <v>7.15</v>
      </c>
      <c r="P24" s="19">
        <v>0</v>
      </c>
      <c r="Q24" s="20">
        <f t="shared" si="2"/>
        <v>10.15</v>
      </c>
      <c r="R24" s="19">
        <v>2.9</v>
      </c>
      <c r="S24" s="19">
        <v>5.7</v>
      </c>
      <c r="T24" s="19">
        <v>0</v>
      </c>
      <c r="U24" s="20">
        <f t="shared" si="3"/>
        <v>8.6</v>
      </c>
      <c r="V24" s="20">
        <f t="shared" si="4"/>
        <v>38.700000000000003</v>
      </c>
    </row>
    <row r="25" spans="1:22">
      <c r="A25" s="16">
        <v>19</v>
      </c>
      <c r="B25" s="16" t="s">
        <v>88</v>
      </c>
      <c r="C25" s="16">
        <v>2008</v>
      </c>
      <c r="D25" s="24" t="s">
        <v>182</v>
      </c>
      <c r="E25" s="24" t="s">
        <v>183</v>
      </c>
      <c r="F25" s="19">
        <v>2.4</v>
      </c>
      <c r="G25" s="19">
        <v>8.0500000000000007</v>
      </c>
      <c r="H25" s="19">
        <v>0</v>
      </c>
      <c r="I25" s="20">
        <f t="shared" si="0"/>
        <v>10.450000000000001</v>
      </c>
      <c r="J25" s="19">
        <v>2.1</v>
      </c>
      <c r="K25" s="19">
        <v>6.95</v>
      </c>
      <c r="L25" s="19">
        <v>0</v>
      </c>
      <c r="M25" s="20">
        <f t="shared" si="1"/>
        <v>9.0500000000000007</v>
      </c>
      <c r="N25" s="19">
        <v>3</v>
      </c>
      <c r="O25" s="19">
        <v>4.8</v>
      </c>
      <c r="P25" s="19">
        <v>0</v>
      </c>
      <c r="Q25" s="20">
        <f t="shared" si="2"/>
        <v>7.8</v>
      </c>
      <c r="R25" s="19">
        <v>2.9</v>
      </c>
      <c r="S25" s="19">
        <v>7.5</v>
      </c>
      <c r="T25" s="19">
        <v>0</v>
      </c>
      <c r="U25" s="20">
        <f t="shared" si="3"/>
        <v>10.4</v>
      </c>
      <c r="V25" s="20">
        <f t="shared" si="4"/>
        <v>37.700000000000003</v>
      </c>
    </row>
    <row r="26" spans="1:22">
      <c r="A26" s="16">
        <v>20</v>
      </c>
      <c r="B26" s="16" t="s">
        <v>87</v>
      </c>
      <c r="C26" s="16">
        <v>2008</v>
      </c>
      <c r="D26" s="24" t="s">
        <v>147</v>
      </c>
      <c r="E26" s="24"/>
      <c r="F26" s="19">
        <v>2.4</v>
      </c>
      <c r="G26" s="19">
        <v>6.9</v>
      </c>
      <c r="H26" s="19">
        <v>0</v>
      </c>
      <c r="I26" s="20">
        <f t="shared" si="0"/>
        <v>9.3000000000000007</v>
      </c>
      <c r="J26" s="19">
        <v>2</v>
      </c>
      <c r="K26" s="19">
        <v>6.35</v>
      </c>
      <c r="L26" s="19">
        <v>0</v>
      </c>
      <c r="M26" s="20">
        <f t="shared" si="1"/>
        <v>8.35</v>
      </c>
      <c r="N26" s="19">
        <v>2.5</v>
      </c>
      <c r="O26" s="19">
        <v>7.4</v>
      </c>
      <c r="P26" s="19">
        <v>0</v>
      </c>
      <c r="Q26" s="20">
        <f t="shared" si="2"/>
        <v>9.9</v>
      </c>
      <c r="R26" s="19">
        <v>2.5</v>
      </c>
      <c r="S26" s="19">
        <v>7.55</v>
      </c>
      <c r="T26" s="19">
        <v>0</v>
      </c>
      <c r="U26" s="20">
        <f t="shared" si="3"/>
        <v>10.050000000000001</v>
      </c>
      <c r="V26" s="20">
        <f t="shared" si="4"/>
        <v>37.600000000000009</v>
      </c>
    </row>
    <row r="27" spans="1:22">
      <c r="A27" s="16">
        <v>21</v>
      </c>
      <c r="B27" s="16" t="s">
        <v>79</v>
      </c>
      <c r="C27" s="16">
        <v>2008</v>
      </c>
      <c r="D27" s="24" t="s">
        <v>155</v>
      </c>
      <c r="E27" s="24" t="s">
        <v>163</v>
      </c>
      <c r="F27" s="19">
        <v>2.4</v>
      </c>
      <c r="G27" s="19">
        <v>8.1999999999999993</v>
      </c>
      <c r="H27" s="19">
        <v>0</v>
      </c>
      <c r="I27" s="20">
        <f t="shared" si="0"/>
        <v>10.6</v>
      </c>
      <c r="J27" s="19">
        <v>2</v>
      </c>
      <c r="K27" s="19">
        <v>6</v>
      </c>
      <c r="L27" s="19">
        <v>0</v>
      </c>
      <c r="M27" s="20">
        <f t="shared" si="1"/>
        <v>8</v>
      </c>
      <c r="N27" s="19">
        <v>2.9</v>
      </c>
      <c r="O27" s="19">
        <v>5.25</v>
      </c>
      <c r="P27" s="19">
        <v>0</v>
      </c>
      <c r="Q27" s="20">
        <f t="shared" si="2"/>
        <v>8.15</v>
      </c>
      <c r="R27" s="19">
        <v>2.7</v>
      </c>
      <c r="S27" s="19">
        <v>7.6</v>
      </c>
      <c r="T27" s="19">
        <v>0</v>
      </c>
      <c r="U27" s="20">
        <f t="shared" si="3"/>
        <v>10.3</v>
      </c>
      <c r="V27" s="20">
        <f t="shared" si="4"/>
        <v>37.050000000000004</v>
      </c>
    </row>
    <row r="28" spans="1:22">
      <c r="A28" s="16">
        <v>22</v>
      </c>
      <c r="B28" s="16" t="s">
        <v>93</v>
      </c>
      <c r="C28" s="16">
        <v>2008</v>
      </c>
      <c r="D28" s="24" t="s">
        <v>134</v>
      </c>
      <c r="E28" s="24" t="s">
        <v>175</v>
      </c>
      <c r="F28" s="19">
        <v>2.4</v>
      </c>
      <c r="G28" s="19">
        <v>7.6</v>
      </c>
      <c r="H28" s="19">
        <v>0</v>
      </c>
      <c r="I28" s="20">
        <f t="shared" si="0"/>
        <v>10</v>
      </c>
      <c r="J28" s="19">
        <v>2</v>
      </c>
      <c r="K28" s="19">
        <v>6.55</v>
      </c>
      <c r="L28" s="19">
        <v>1</v>
      </c>
      <c r="M28" s="20">
        <f t="shared" si="1"/>
        <v>7.5500000000000007</v>
      </c>
      <c r="N28" s="19">
        <v>2</v>
      </c>
      <c r="O28" s="19">
        <v>6.3</v>
      </c>
      <c r="P28" s="19">
        <v>0</v>
      </c>
      <c r="Q28" s="20">
        <f t="shared" si="2"/>
        <v>8.3000000000000007</v>
      </c>
      <c r="R28" s="19">
        <v>2.2999999999999998</v>
      </c>
      <c r="S28" s="19">
        <v>8.3000000000000007</v>
      </c>
      <c r="T28" s="19">
        <v>0</v>
      </c>
      <c r="U28" s="20">
        <f t="shared" si="3"/>
        <v>10.600000000000001</v>
      </c>
      <c r="V28" s="20">
        <f t="shared" si="4"/>
        <v>36.450000000000003</v>
      </c>
    </row>
    <row r="29" spans="1:22">
      <c r="A29" s="16">
        <v>23</v>
      </c>
      <c r="B29" s="16" t="s">
        <v>99</v>
      </c>
      <c r="C29" s="16">
        <v>2007</v>
      </c>
      <c r="D29" s="24" t="s">
        <v>147</v>
      </c>
      <c r="E29" s="24"/>
      <c r="F29" s="19">
        <v>2.4</v>
      </c>
      <c r="G29" s="19">
        <v>6</v>
      </c>
      <c r="H29" s="19">
        <v>0</v>
      </c>
      <c r="I29" s="20">
        <f t="shared" si="0"/>
        <v>8.4</v>
      </c>
      <c r="J29" s="19">
        <v>1.3</v>
      </c>
      <c r="K29" s="19">
        <v>8.3000000000000007</v>
      </c>
      <c r="L29" s="19">
        <v>2</v>
      </c>
      <c r="M29" s="20">
        <f t="shared" si="1"/>
        <v>7.6000000000000014</v>
      </c>
      <c r="N29" s="19">
        <v>2.9</v>
      </c>
      <c r="O29" s="19">
        <v>6.25</v>
      </c>
      <c r="P29" s="19">
        <v>0</v>
      </c>
      <c r="Q29" s="20">
        <f t="shared" si="2"/>
        <v>9.15</v>
      </c>
      <c r="R29" s="19">
        <v>3.3</v>
      </c>
      <c r="S29" s="19">
        <v>7.65</v>
      </c>
      <c r="T29" s="19">
        <v>0</v>
      </c>
      <c r="U29" s="20">
        <f t="shared" si="3"/>
        <v>10.95</v>
      </c>
      <c r="V29" s="20">
        <f t="shared" si="4"/>
        <v>36.1</v>
      </c>
    </row>
    <row r="30" spans="1:22">
      <c r="A30" s="16">
        <v>24</v>
      </c>
      <c r="B30" s="16" t="s">
        <v>96</v>
      </c>
      <c r="C30" s="16">
        <v>2008</v>
      </c>
      <c r="D30" s="24" t="s">
        <v>147</v>
      </c>
      <c r="E30" s="24"/>
      <c r="F30" s="19">
        <v>0</v>
      </c>
      <c r="G30" s="19">
        <v>8.3000000000000007</v>
      </c>
      <c r="H30" s="19">
        <v>0</v>
      </c>
      <c r="I30" s="20">
        <f t="shared" si="0"/>
        <v>8.3000000000000007</v>
      </c>
      <c r="J30" s="19">
        <v>2</v>
      </c>
      <c r="K30" s="19">
        <v>7.3</v>
      </c>
      <c r="L30" s="19">
        <v>0</v>
      </c>
      <c r="M30" s="20">
        <f t="shared" si="1"/>
        <v>9.3000000000000007</v>
      </c>
      <c r="N30" s="19">
        <v>2.4</v>
      </c>
      <c r="O30" s="19">
        <v>5.75</v>
      </c>
      <c r="P30" s="19">
        <v>0</v>
      </c>
      <c r="Q30" s="20">
        <f t="shared" si="2"/>
        <v>8.15</v>
      </c>
      <c r="R30" s="19">
        <v>2.8</v>
      </c>
      <c r="S30" s="19">
        <v>6.8</v>
      </c>
      <c r="T30" s="19">
        <v>0</v>
      </c>
      <c r="U30" s="20">
        <f t="shared" si="3"/>
        <v>9.6</v>
      </c>
      <c r="V30" s="20">
        <f t="shared" si="4"/>
        <v>35.35</v>
      </c>
    </row>
    <row r="31" spans="1:22">
      <c r="A31" s="16">
        <v>25</v>
      </c>
      <c r="B31" s="16" t="s">
        <v>90</v>
      </c>
      <c r="C31" s="16">
        <v>2008</v>
      </c>
      <c r="D31" s="24" t="s">
        <v>136</v>
      </c>
      <c r="E31" s="24" t="s">
        <v>169</v>
      </c>
      <c r="F31" s="19">
        <v>2.4</v>
      </c>
      <c r="G31" s="19">
        <v>8.65</v>
      </c>
      <c r="H31" s="19">
        <v>0</v>
      </c>
      <c r="I31" s="20">
        <f t="shared" si="0"/>
        <v>11.05</v>
      </c>
      <c r="J31" s="19">
        <v>1.4</v>
      </c>
      <c r="K31" s="19">
        <v>5.25</v>
      </c>
      <c r="L31" s="19">
        <v>3</v>
      </c>
      <c r="M31" s="20">
        <f t="shared" si="1"/>
        <v>3.6500000000000004</v>
      </c>
      <c r="N31" s="19">
        <v>3</v>
      </c>
      <c r="O31" s="19">
        <v>7.1</v>
      </c>
      <c r="P31" s="19">
        <v>0</v>
      </c>
      <c r="Q31" s="20">
        <f t="shared" si="2"/>
        <v>10.1</v>
      </c>
      <c r="R31" s="19">
        <v>3.1</v>
      </c>
      <c r="S31" s="19">
        <v>7.1</v>
      </c>
      <c r="T31" s="19">
        <v>0</v>
      </c>
      <c r="U31" s="20">
        <f t="shared" si="3"/>
        <v>10.199999999999999</v>
      </c>
      <c r="V31" s="20">
        <f t="shared" si="4"/>
        <v>35</v>
      </c>
    </row>
    <row r="32" spans="1:22">
      <c r="A32" s="16">
        <v>26</v>
      </c>
      <c r="B32" s="16" t="s">
        <v>75</v>
      </c>
      <c r="C32" s="16">
        <v>2008</v>
      </c>
      <c r="D32" s="24" t="s">
        <v>155</v>
      </c>
      <c r="E32" s="24" t="s">
        <v>163</v>
      </c>
      <c r="F32" s="19">
        <v>2.4</v>
      </c>
      <c r="G32" s="19">
        <v>7.35</v>
      </c>
      <c r="H32" s="19">
        <v>0</v>
      </c>
      <c r="I32" s="20">
        <f t="shared" si="0"/>
        <v>9.75</v>
      </c>
      <c r="J32" s="19">
        <v>2</v>
      </c>
      <c r="K32" s="19">
        <v>7</v>
      </c>
      <c r="L32" s="19">
        <v>0</v>
      </c>
      <c r="M32" s="20">
        <f t="shared" si="1"/>
        <v>9</v>
      </c>
      <c r="N32" s="19">
        <v>1.7</v>
      </c>
      <c r="O32" s="19">
        <v>6.1</v>
      </c>
      <c r="P32" s="19">
        <v>4</v>
      </c>
      <c r="Q32" s="20">
        <f t="shared" si="2"/>
        <v>3.8</v>
      </c>
      <c r="R32" s="19">
        <v>3.1</v>
      </c>
      <c r="S32" s="19">
        <v>7.6</v>
      </c>
      <c r="T32" s="19">
        <v>0</v>
      </c>
      <c r="U32" s="20">
        <f t="shared" si="3"/>
        <v>10.7</v>
      </c>
      <c r="V32" s="20">
        <f t="shared" si="4"/>
        <v>33.25</v>
      </c>
    </row>
    <row r="33" spans="1:22">
      <c r="A33" s="16">
        <v>27</v>
      </c>
      <c r="B33" s="16" t="s">
        <v>186</v>
      </c>
      <c r="C33" s="16">
        <v>2007</v>
      </c>
      <c r="D33" s="24" t="s">
        <v>134</v>
      </c>
      <c r="E33" s="24" t="s">
        <v>185</v>
      </c>
      <c r="F33" s="19">
        <v>0</v>
      </c>
      <c r="G33" s="19">
        <v>8.9499999999999993</v>
      </c>
      <c r="H33" s="19">
        <v>0</v>
      </c>
      <c r="I33" s="20">
        <f t="shared" si="0"/>
        <v>8.9499999999999993</v>
      </c>
      <c r="J33" s="19">
        <v>1.3</v>
      </c>
      <c r="K33" s="19">
        <v>8.5500000000000007</v>
      </c>
      <c r="L33" s="19">
        <v>2</v>
      </c>
      <c r="M33" s="20">
        <f t="shared" si="1"/>
        <v>7.8500000000000014</v>
      </c>
      <c r="N33" s="19">
        <v>1.9</v>
      </c>
      <c r="O33" s="19">
        <v>5.95</v>
      </c>
      <c r="P33" s="19">
        <v>0</v>
      </c>
      <c r="Q33" s="20">
        <f t="shared" si="2"/>
        <v>7.85</v>
      </c>
      <c r="R33" s="19">
        <v>1.7</v>
      </c>
      <c r="S33" s="19">
        <v>6.7</v>
      </c>
      <c r="T33" s="19">
        <v>0</v>
      </c>
      <c r="U33" s="20">
        <f t="shared" si="3"/>
        <v>8.4</v>
      </c>
      <c r="V33" s="20">
        <f t="shared" si="4"/>
        <v>33.049999999999997</v>
      </c>
    </row>
    <row r="34" spans="1:22">
      <c r="A34" s="16">
        <v>28</v>
      </c>
      <c r="B34" s="16" t="s">
        <v>181</v>
      </c>
      <c r="C34" s="16">
        <v>2008</v>
      </c>
      <c r="D34" s="24" t="s">
        <v>147</v>
      </c>
      <c r="E34" s="24"/>
      <c r="F34" s="19">
        <v>0</v>
      </c>
      <c r="G34" s="19">
        <v>8.35</v>
      </c>
      <c r="H34" s="19">
        <v>0</v>
      </c>
      <c r="I34" s="20">
        <f t="shared" si="0"/>
        <v>8.35</v>
      </c>
      <c r="J34" s="19">
        <v>2</v>
      </c>
      <c r="K34" s="19">
        <v>4.7</v>
      </c>
      <c r="L34" s="19">
        <v>0</v>
      </c>
      <c r="M34" s="20">
        <f t="shared" si="1"/>
        <v>6.7</v>
      </c>
      <c r="N34" s="19">
        <v>2.5</v>
      </c>
      <c r="O34" s="19">
        <v>5.25</v>
      </c>
      <c r="P34" s="19">
        <v>0</v>
      </c>
      <c r="Q34" s="20">
        <f t="shared" si="2"/>
        <v>7.75</v>
      </c>
      <c r="R34" s="19">
        <v>1.8</v>
      </c>
      <c r="S34" s="19">
        <v>7.5</v>
      </c>
      <c r="T34" s="19">
        <v>0</v>
      </c>
      <c r="U34" s="20">
        <f t="shared" si="3"/>
        <v>9.3000000000000007</v>
      </c>
      <c r="V34" s="20">
        <f t="shared" si="4"/>
        <v>32.1</v>
      </c>
    </row>
    <row r="35" spans="1:22">
      <c r="A35" s="16">
        <v>29</v>
      </c>
      <c r="B35" s="16" t="s">
        <v>89</v>
      </c>
      <c r="C35" s="16">
        <v>2008</v>
      </c>
      <c r="D35" s="24" t="s">
        <v>134</v>
      </c>
      <c r="E35" s="24" t="s">
        <v>175</v>
      </c>
      <c r="F35" s="19">
        <v>0</v>
      </c>
      <c r="G35" s="19">
        <v>0</v>
      </c>
      <c r="H35" s="19">
        <v>0</v>
      </c>
      <c r="I35" s="20">
        <f t="shared" si="0"/>
        <v>0</v>
      </c>
      <c r="J35" s="19">
        <v>2</v>
      </c>
      <c r="K35" s="19">
        <v>8.4499999999999993</v>
      </c>
      <c r="L35" s="19">
        <v>0</v>
      </c>
      <c r="M35" s="20">
        <f t="shared" si="1"/>
        <v>10.45</v>
      </c>
      <c r="N35" s="19">
        <v>3</v>
      </c>
      <c r="O35" s="19">
        <v>6.45</v>
      </c>
      <c r="P35" s="19">
        <v>0</v>
      </c>
      <c r="Q35" s="20">
        <f t="shared" si="2"/>
        <v>9.4499999999999993</v>
      </c>
      <c r="R35" s="19">
        <v>2.8</v>
      </c>
      <c r="S35" s="19">
        <v>7.8</v>
      </c>
      <c r="T35" s="19">
        <v>0</v>
      </c>
      <c r="U35" s="20">
        <f t="shared" si="3"/>
        <v>10.6</v>
      </c>
      <c r="V35" s="20">
        <f t="shared" si="4"/>
        <v>30.499999999999996</v>
      </c>
    </row>
    <row r="36" spans="1:22">
      <c r="A36" s="16">
        <v>30</v>
      </c>
      <c r="B36" s="23" t="s">
        <v>243</v>
      </c>
      <c r="C36" s="23">
        <v>2008</v>
      </c>
      <c r="D36" s="29" t="s">
        <v>134</v>
      </c>
      <c r="E36" s="29" t="s">
        <v>185</v>
      </c>
      <c r="F36" s="19">
        <v>0</v>
      </c>
      <c r="G36" s="19">
        <v>8</v>
      </c>
      <c r="H36" s="19">
        <v>0</v>
      </c>
      <c r="I36" s="20">
        <f t="shared" si="0"/>
        <v>8</v>
      </c>
      <c r="J36" s="19">
        <v>1.3</v>
      </c>
      <c r="K36" s="19">
        <v>7.4</v>
      </c>
      <c r="L36" s="19">
        <v>2</v>
      </c>
      <c r="M36" s="20">
        <f t="shared" si="1"/>
        <v>6.7000000000000011</v>
      </c>
      <c r="N36" s="19">
        <v>2.2999999999999998</v>
      </c>
      <c r="O36" s="19">
        <v>4.6500000000000004</v>
      </c>
      <c r="P36" s="19">
        <v>0</v>
      </c>
      <c r="Q36" s="20">
        <f t="shared" si="2"/>
        <v>6.95</v>
      </c>
      <c r="R36" s="19">
        <v>1.7</v>
      </c>
      <c r="S36" s="19">
        <v>6.7</v>
      </c>
      <c r="T36" s="19">
        <v>0</v>
      </c>
      <c r="U36" s="20">
        <f t="shared" si="3"/>
        <v>8.4</v>
      </c>
      <c r="V36" s="20">
        <f t="shared" si="4"/>
        <v>30.050000000000004</v>
      </c>
    </row>
    <row r="37" spans="1:22">
      <c r="A37" s="16">
        <v>31</v>
      </c>
      <c r="B37" s="16" t="s">
        <v>98</v>
      </c>
      <c r="C37" s="16">
        <v>2008</v>
      </c>
      <c r="D37" s="24" t="s">
        <v>134</v>
      </c>
      <c r="E37" s="24" t="s">
        <v>185</v>
      </c>
      <c r="F37" s="19">
        <v>0</v>
      </c>
      <c r="G37" s="19">
        <v>8.1999999999999993</v>
      </c>
      <c r="H37" s="19">
        <v>0</v>
      </c>
      <c r="I37" s="20">
        <f t="shared" si="0"/>
        <v>8.1999999999999993</v>
      </c>
      <c r="J37" s="19">
        <v>0.1</v>
      </c>
      <c r="K37" s="19">
        <v>8.8000000000000007</v>
      </c>
      <c r="L37" s="19">
        <v>8</v>
      </c>
      <c r="M37" s="20">
        <f t="shared" si="1"/>
        <v>0.90000000000000036</v>
      </c>
      <c r="N37" s="19">
        <v>1.8</v>
      </c>
      <c r="O37" s="19">
        <v>5.35</v>
      </c>
      <c r="P37" s="19">
        <v>0</v>
      </c>
      <c r="Q37" s="20">
        <f t="shared" si="2"/>
        <v>7.1499999999999995</v>
      </c>
      <c r="R37" s="19">
        <v>1.7</v>
      </c>
      <c r="S37" s="19">
        <v>6.5</v>
      </c>
      <c r="T37" s="19">
        <v>0</v>
      </c>
      <c r="U37" s="20">
        <f t="shared" si="3"/>
        <v>8.1999999999999993</v>
      </c>
      <c r="V37" s="20">
        <f t="shared" si="4"/>
        <v>24.45</v>
      </c>
    </row>
    <row r="38" spans="1:22">
      <c r="F38" s="19"/>
      <c r="G38" s="19"/>
      <c r="H38" s="19"/>
      <c r="I38" s="20"/>
      <c r="J38" s="19"/>
      <c r="K38" s="19"/>
      <c r="L38" s="19"/>
      <c r="M38" s="20"/>
      <c r="N38" s="19"/>
      <c r="O38" s="19"/>
      <c r="P38" s="19"/>
      <c r="Q38" s="20"/>
      <c r="R38" s="19"/>
      <c r="S38" s="19"/>
      <c r="T38" s="19"/>
      <c r="U38" s="20"/>
      <c r="V38" s="20"/>
    </row>
    <row r="39" spans="1:22">
      <c r="F39" s="19"/>
      <c r="G39" s="19"/>
      <c r="H39" s="19"/>
      <c r="I39" s="20"/>
      <c r="J39" s="19"/>
      <c r="K39" s="19"/>
      <c r="L39" s="19"/>
      <c r="M39" s="20"/>
      <c r="N39" s="19"/>
      <c r="O39" s="19"/>
      <c r="P39" s="19"/>
      <c r="Q39" s="20"/>
      <c r="R39" s="19"/>
      <c r="S39" s="19"/>
      <c r="T39" s="19"/>
      <c r="U39" s="20"/>
      <c r="V39" s="20"/>
    </row>
    <row r="40" spans="1:22">
      <c r="F40" s="19"/>
      <c r="G40" s="19"/>
      <c r="H40" s="19"/>
      <c r="I40" s="20"/>
      <c r="J40" s="19"/>
      <c r="K40" s="19"/>
      <c r="L40" s="19"/>
      <c r="M40" s="20"/>
      <c r="N40" s="19"/>
      <c r="O40" s="19"/>
      <c r="P40" s="19"/>
      <c r="Q40" s="20"/>
      <c r="R40" s="19"/>
      <c r="S40" s="19"/>
      <c r="T40" s="19"/>
      <c r="U40" s="20"/>
      <c r="V40" s="20"/>
    </row>
    <row r="41" spans="1:22">
      <c r="B41"/>
      <c r="C41"/>
      <c r="D41"/>
      <c r="E41"/>
    </row>
    <row r="42" spans="1:22">
      <c r="B42"/>
      <c r="C42"/>
      <c r="D42"/>
      <c r="E42"/>
    </row>
    <row r="43" spans="1:22">
      <c r="B43"/>
      <c r="C43"/>
      <c r="D43"/>
      <c r="E43"/>
    </row>
    <row r="44" spans="1:22">
      <c r="B44"/>
      <c r="C44"/>
      <c r="D44"/>
      <c r="E44"/>
    </row>
    <row r="45" spans="1:22">
      <c r="B45"/>
      <c r="C45"/>
      <c r="D45"/>
      <c r="E45"/>
    </row>
    <row r="46" spans="1:22">
      <c r="B46"/>
      <c r="C46"/>
      <c r="D46"/>
      <c r="E46"/>
    </row>
    <row r="47" spans="1:22">
      <c r="B47"/>
      <c r="C47"/>
      <c r="D47"/>
      <c r="E47"/>
    </row>
    <row r="48" spans="1:22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</sheetData>
  <sortState ref="B7:V37">
    <sortCondition descending="1" ref="V7:V37"/>
  </sortState>
  <pageMargins left="0.70866141732283472" right="0.70866141732283472" top="1.1417322834645669" bottom="1.1417322834645669" header="0.74803149606299213" footer="0.7480314960629921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45"/>
  <sheetViews>
    <sheetView workbookViewId="0">
      <selection activeCell="D24" sqref="D24"/>
    </sheetView>
  </sheetViews>
  <sheetFormatPr defaultRowHeight="14.4"/>
  <cols>
    <col min="1" max="1" width="7.3984375" style="16" customWidth="1"/>
    <col min="2" max="2" width="19.19921875" style="16" customWidth="1"/>
    <col min="3" max="3" width="5.8984375" style="16" customWidth="1"/>
    <col min="4" max="5" width="22.296875" style="16" customWidth="1"/>
    <col min="6" max="8" width="5.19921875" style="16" customWidth="1"/>
    <col min="9" max="9" width="5.8984375" style="16" customWidth="1"/>
    <col min="10" max="12" width="5.19921875" style="16" customWidth="1"/>
    <col min="13" max="13" width="5.8984375" style="16" customWidth="1"/>
    <col min="14" max="16" width="5.19921875" style="16" customWidth="1"/>
    <col min="17" max="17" width="5.8984375" style="16" customWidth="1"/>
    <col min="18" max="20" width="5.19921875" style="16" customWidth="1"/>
    <col min="21" max="22" width="5.8984375" style="16" customWidth="1"/>
    <col min="23" max="23" width="11.19921875" style="16" customWidth="1"/>
    <col min="24" max="1020" width="6.3984375" style="16" customWidth="1"/>
    <col min="1021" max="1022" width="6.3984375" customWidth="1"/>
  </cols>
  <sheetData>
    <row r="1" spans="1:22" ht="18">
      <c r="B1" s="17" t="s">
        <v>139</v>
      </c>
    </row>
    <row r="2" spans="1:22" ht="18">
      <c r="B2" s="17" t="s">
        <v>140</v>
      </c>
    </row>
    <row r="3" spans="1:22" ht="18">
      <c r="B3" s="17" t="s">
        <v>187</v>
      </c>
    </row>
    <row r="6" spans="1:22">
      <c r="A6" s="18" t="s">
        <v>142</v>
      </c>
      <c r="B6" s="18" t="s">
        <v>120</v>
      </c>
      <c r="C6" s="18" t="s">
        <v>143</v>
      </c>
      <c r="D6" s="18" t="s">
        <v>122</v>
      </c>
      <c r="E6" s="18" t="s">
        <v>123</v>
      </c>
      <c r="F6" s="18" t="s">
        <v>124</v>
      </c>
      <c r="G6" s="18" t="s">
        <v>125</v>
      </c>
      <c r="H6" s="18" t="s">
        <v>126</v>
      </c>
      <c r="I6" s="18" t="s">
        <v>127</v>
      </c>
      <c r="J6" s="18" t="s">
        <v>124</v>
      </c>
      <c r="K6" s="18" t="s">
        <v>125</v>
      </c>
      <c r="L6" s="18" t="s">
        <v>126</v>
      </c>
      <c r="M6" s="18" t="s">
        <v>128</v>
      </c>
      <c r="N6" s="18" t="s">
        <v>124</v>
      </c>
      <c r="O6" s="18" t="s">
        <v>125</v>
      </c>
      <c r="P6" s="18" t="s">
        <v>126</v>
      </c>
      <c r="Q6" s="18" t="s">
        <v>129</v>
      </c>
      <c r="R6" s="18" t="s">
        <v>124</v>
      </c>
      <c r="S6" s="18" t="s">
        <v>125</v>
      </c>
      <c r="T6" s="18" t="s">
        <v>126</v>
      </c>
      <c r="U6" s="18" t="s">
        <v>130</v>
      </c>
      <c r="V6" s="18" t="s">
        <v>131</v>
      </c>
    </row>
    <row r="7" spans="1:22">
      <c r="A7" s="16">
        <v>1</v>
      </c>
      <c r="B7" s="16" t="s">
        <v>101</v>
      </c>
      <c r="C7" s="16">
        <v>2005</v>
      </c>
      <c r="D7" s="24" t="s">
        <v>159</v>
      </c>
      <c r="E7" s="24" t="s">
        <v>160</v>
      </c>
      <c r="F7" s="19">
        <v>2</v>
      </c>
      <c r="G7" s="19">
        <v>8.35</v>
      </c>
      <c r="H7" s="19">
        <v>0</v>
      </c>
      <c r="I7" s="20">
        <f t="shared" ref="I7:I18" si="0">F7+G7-H7</f>
        <v>10.35</v>
      </c>
      <c r="J7" s="19">
        <v>2.9</v>
      </c>
      <c r="K7" s="19">
        <v>7.45</v>
      </c>
      <c r="L7" s="19">
        <v>0</v>
      </c>
      <c r="M7" s="20">
        <f t="shared" ref="M7:M18" si="1">J7+K7-L7</f>
        <v>10.35</v>
      </c>
      <c r="N7" s="19">
        <v>3.1</v>
      </c>
      <c r="O7" s="19">
        <v>8.35</v>
      </c>
      <c r="P7" s="19">
        <v>0</v>
      </c>
      <c r="Q7" s="20">
        <f t="shared" ref="Q7:Q18" si="2">N7+O7-P7</f>
        <v>11.45</v>
      </c>
      <c r="R7" s="19">
        <v>3.3</v>
      </c>
      <c r="S7" s="19">
        <v>8.3000000000000007</v>
      </c>
      <c r="T7" s="19">
        <v>0</v>
      </c>
      <c r="U7" s="20">
        <f t="shared" ref="U7:U18" si="3">R7+S7-T7</f>
        <v>11.600000000000001</v>
      </c>
      <c r="V7" s="20">
        <f t="shared" ref="V7:V18" si="4">U7+Q7+M7+I7</f>
        <v>43.75</v>
      </c>
    </row>
    <row r="8" spans="1:22">
      <c r="A8" s="16">
        <v>2</v>
      </c>
      <c r="B8" s="16" t="s">
        <v>117</v>
      </c>
      <c r="C8" s="16">
        <v>2005</v>
      </c>
      <c r="D8" s="24" t="s">
        <v>134</v>
      </c>
      <c r="E8" s="24" t="s">
        <v>175</v>
      </c>
      <c r="F8" s="19">
        <v>2</v>
      </c>
      <c r="G8" s="19">
        <v>8.9499999999999993</v>
      </c>
      <c r="H8" s="19">
        <v>0</v>
      </c>
      <c r="I8" s="20">
        <f t="shared" si="0"/>
        <v>10.95</v>
      </c>
      <c r="J8" s="19">
        <v>2.9</v>
      </c>
      <c r="K8" s="19">
        <v>7.4</v>
      </c>
      <c r="L8" s="19">
        <v>0</v>
      </c>
      <c r="M8" s="20">
        <f t="shared" si="1"/>
        <v>10.3</v>
      </c>
      <c r="N8" s="19">
        <v>3.4</v>
      </c>
      <c r="O8" s="19">
        <v>6.65</v>
      </c>
      <c r="P8" s="19">
        <v>0</v>
      </c>
      <c r="Q8" s="20">
        <f t="shared" si="2"/>
        <v>10.050000000000001</v>
      </c>
      <c r="R8" s="19">
        <v>3.1</v>
      </c>
      <c r="S8" s="19">
        <v>7.1</v>
      </c>
      <c r="T8" s="19">
        <v>0</v>
      </c>
      <c r="U8" s="20">
        <f t="shared" si="3"/>
        <v>10.199999999999999</v>
      </c>
      <c r="V8" s="20">
        <f t="shared" si="4"/>
        <v>41.5</v>
      </c>
    </row>
    <row r="9" spans="1:22">
      <c r="A9" s="16">
        <v>3</v>
      </c>
      <c r="B9" s="16" t="s">
        <v>103</v>
      </c>
      <c r="C9" s="16">
        <v>2006</v>
      </c>
      <c r="D9" s="24" t="s">
        <v>150</v>
      </c>
      <c r="E9" s="24" t="s">
        <v>151</v>
      </c>
      <c r="F9" s="19">
        <v>2</v>
      </c>
      <c r="G9" s="19">
        <v>9.15</v>
      </c>
      <c r="H9" s="19">
        <v>0</v>
      </c>
      <c r="I9" s="20">
        <f t="shared" si="0"/>
        <v>11.15</v>
      </c>
      <c r="J9" s="19">
        <v>2.8</v>
      </c>
      <c r="K9" s="19">
        <v>6.4</v>
      </c>
      <c r="L9" s="19">
        <v>0</v>
      </c>
      <c r="M9" s="20">
        <f t="shared" si="1"/>
        <v>9.1999999999999993</v>
      </c>
      <c r="N9" s="19">
        <v>3.1</v>
      </c>
      <c r="O9" s="19">
        <v>7.1</v>
      </c>
      <c r="P9" s="19">
        <v>0</v>
      </c>
      <c r="Q9" s="20">
        <f t="shared" si="2"/>
        <v>10.199999999999999</v>
      </c>
      <c r="R9" s="19">
        <v>3</v>
      </c>
      <c r="S9" s="19">
        <v>7.4</v>
      </c>
      <c r="T9" s="19">
        <v>0</v>
      </c>
      <c r="U9" s="20">
        <f t="shared" si="3"/>
        <v>10.4</v>
      </c>
      <c r="V9" s="20">
        <f t="shared" si="4"/>
        <v>40.950000000000003</v>
      </c>
    </row>
    <row r="10" spans="1:22">
      <c r="A10" s="16">
        <v>4</v>
      </c>
      <c r="B10" s="16" t="s">
        <v>110</v>
      </c>
      <c r="C10" s="16">
        <v>2006</v>
      </c>
      <c r="D10" s="24" t="s">
        <v>145</v>
      </c>
      <c r="E10" s="24" t="s">
        <v>188</v>
      </c>
      <c r="F10" s="19">
        <v>2.8</v>
      </c>
      <c r="G10" s="19">
        <v>7.9</v>
      </c>
      <c r="H10" s="19">
        <v>0</v>
      </c>
      <c r="I10" s="20">
        <f t="shared" si="0"/>
        <v>10.7</v>
      </c>
      <c r="J10" s="19">
        <v>2.9</v>
      </c>
      <c r="K10" s="19">
        <v>7.1</v>
      </c>
      <c r="L10" s="19">
        <v>0</v>
      </c>
      <c r="M10" s="20">
        <f t="shared" si="1"/>
        <v>10</v>
      </c>
      <c r="N10" s="19">
        <v>3.1</v>
      </c>
      <c r="O10" s="19">
        <v>7.15</v>
      </c>
      <c r="P10" s="19">
        <v>0</v>
      </c>
      <c r="Q10" s="20">
        <f t="shared" si="2"/>
        <v>10.25</v>
      </c>
      <c r="R10" s="19">
        <v>3.3</v>
      </c>
      <c r="S10" s="19">
        <v>6.2</v>
      </c>
      <c r="T10" s="19">
        <v>0</v>
      </c>
      <c r="U10" s="20">
        <f t="shared" si="3"/>
        <v>9.5</v>
      </c>
      <c r="V10" s="20">
        <f t="shared" si="4"/>
        <v>40.450000000000003</v>
      </c>
    </row>
    <row r="11" spans="1:22">
      <c r="A11" s="16">
        <v>5</v>
      </c>
      <c r="B11" s="16" t="s">
        <v>114</v>
      </c>
      <c r="C11" s="16">
        <v>2006</v>
      </c>
      <c r="D11" s="24" t="s">
        <v>145</v>
      </c>
      <c r="E11" s="24" t="s">
        <v>189</v>
      </c>
      <c r="F11" s="19">
        <v>2.8</v>
      </c>
      <c r="G11" s="19">
        <v>7.85</v>
      </c>
      <c r="H11" s="19">
        <v>0</v>
      </c>
      <c r="I11" s="20">
        <f t="shared" si="0"/>
        <v>10.649999999999999</v>
      </c>
      <c r="J11" s="19">
        <v>2.9</v>
      </c>
      <c r="K11" s="19">
        <v>7.65</v>
      </c>
      <c r="L11" s="19">
        <v>0</v>
      </c>
      <c r="M11" s="20">
        <f t="shared" si="1"/>
        <v>10.55</v>
      </c>
      <c r="N11" s="19">
        <v>3.3</v>
      </c>
      <c r="O11" s="19">
        <v>6.65</v>
      </c>
      <c r="P11" s="19">
        <v>0</v>
      </c>
      <c r="Q11" s="20">
        <f t="shared" si="2"/>
        <v>9.9499999999999993</v>
      </c>
      <c r="R11" s="19">
        <v>3.3</v>
      </c>
      <c r="S11" s="19">
        <v>5.8</v>
      </c>
      <c r="T11" s="19">
        <v>0</v>
      </c>
      <c r="U11" s="20">
        <f t="shared" si="3"/>
        <v>9.1</v>
      </c>
      <c r="V11" s="20">
        <f t="shared" si="4"/>
        <v>40.25</v>
      </c>
    </row>
    <row r="12" spans="1:22">
      <c r="A12" s="16">
        <v>6</v>
      </c>
      <c r="B12" s="16" t="s">
        <v>116</v>
      </c>
      <c r="C12" s="16">
        <v>2005</v>
      </c>
      <c r="D12" s="24" t="s">
        <v>134</v>
      </c>
      <c r="E12" s="24" t="s">
        <v>175</v>
      </c>
      <c r="F12" s="19">
        <v>2</v>
      </c>
      <c r="G12" s="19">
        <v>8.4</v>
      </c>
      <c r="H12" s="19">
        <v>0</v>
      </c>
      <c r="I12" s="20">
        <f t="shared" si="0"/>
        <v>10.4</v>
      </c>
      <c r="J12" s="19">
        <v>2.2000000000000002</v>
      </c>
      <c r="K12" s="19">
        <v>6.25</v>
      </c>
      <c r="L12" s="19">
        <v>0</v>
      </c>
      <c r="M12" s="20">
        <f t="shared" si="1"/>
        <v>8.4499999999999993</v>
      </c>
      <c r="N12" s="19">
        <v>2.9</v>
      </c>
      <c r="O12" s="19">
        <v>6.65</v>
      </c>
      <c r="P12" s="19">
        <v>0</v>
      </c>
      <c r="Q12" s="20">
        <f t="shared" si="2"/>
        <v>9.5500000000000007</v>
      </c>
      <c r="R12" s="19">
        <v>2.9</v>
      </c>
      <c r="S12" s="19">
        <v>6.9</v>
      </c>
      <c r="T12" s="19">
        <v>0</v>
      </c>
      <c r="U12" s="20">
        <f t="shared" si="3"/>
        <v>9.8000000000000007</v>
      </c>
      <c r="V12" s="20">
        <f t="shared" si="4"/>
        <v>38.200000000000003</v>
      </c>
    </row>
    <row r="13" spans="1:22">
      <c r="A13" s="16">
        <v>7</v>
      </c>
      <c r="B13" s="16" t="s">
        <v>104</v>
      </c>
      <c r="C13" s="16">
        <v>2005</v>
      </c>
      <c r="D13" s="24" t="s">
        <v>190</v>
      </c>
      <c r="E13" s="24"/>
      <c r="F13" s="19">
        <v>2</v>
      </c>
      <c r="G13" s="19">
        <v>8.1</v>
      </c>
      <c r="H13" s="19">
        <v>0</v>
      </c>
      <c r="I13" s="20">
        <f t="shared" si="0"/>
        <v>10.1</v>
      </c>
      <c r="J13" s="19">
        <v>2.1</v>
      </c>
      <c r="K13" s="19">
        <v>6.55</v>
      </c>
      <c r="L13" s="19">
        <v>0</v>
      </c>
      <c r="M13" s="20">
        <f t="shared" si="1"/>
        <v>8.65</v>
      </c>
      <c r="N13" s="19">
        <v>3.2</v>
      </c>
      <c r="O13" s="19">
        <v>5.8</v>
      </c>
      <c r="P13" s="19">
        <v>0</v>
      </c>
      <c r="Q13" s="20">
        <f t="shared" si="2"/>
        <v>9</v>
      </c>
      <c r="R13" s="19">
        <v>3.4</v>
      </c>
      <c r="S13" s="19">
        <v>6.8</v>
      </c>
      <c r="T13" s="19">
        <v>0</v>
      </c>
      <c r="U13" s="20">
        <f t="shared" si="3"/>
        <v>10.199999999999999</v>
      </c>
      <c r="V13" s="20">
        <f t="shared" si="4"/>
        <v>37.950000000000003</v>
      </c>
    </row>
    <row r="14" spans="1:22">
      <c r="A14" s="16">
        <v>8</v>
      </c>
      <c r="B14" s="16" t="s">
        <v>111</v>
      </c>
      <c r="C14" s="16">
        <v>2005</v>
      </c>
      <c r="D14" s="24" t="s">
        <v>152</v>
      </c>
      <c r="E14" s="24" t="s">
        <v>172</v>
      </c>
      <c r="F14" s="19">
        <v>2</v>
      </c>
      <c r="G14" s="19">
        <v>8.1</v>
      </c>
      <c r="H14" s="19">
        <v>0</v>
      </c>
      <c r="I14" s="20">
        <f t="shared" si="0"/>
        <v>10.1</v>
      </c>
      <c r="J14" s="19">
        <v>2.2000000000000002</v>
      </c>
      <c r="K14" s="19">
        <v>5.85</v>
      </c>
      <c r="L14" s="19">
        <v>0</v>
      </c>
      <c r="M14" s="20">
        <f t="shared" si="1"/>
        <v>8.0500000000000007</v>
      </c>
      <c r="N14" s="19">
        <v>3.1</v>
      </c>
      <c r="O14" s="19">
        <v>5.45</v>
      </c>
      <c r="P14" s="19">
        <v>0</v>
      </c>
      <c r="Q14" s="20">
        <f t="shared" si="2"/>
        <v>8.5500000000000007</v>
      </c>
      <c r="R14" s="19">
        <v>2.4</v>
      </c>
      <c r="S14" s="19">
        <v>6.84</v>
      </c>
      <c r="T14" s="19">
        <v>0</v>
      </c>
      <c r="U14" s="20">
        <f t="shared" si="3"/>
        <v>9.24</v>
      </c>
      <c r="V14" s="20">
        <f t="shared" si="4"/>
        <v>35.94</v>
      </c>
    </row>
    <row r="15" spans="1:22">
      <c r="A15" s="16">
        <v>9</v>
      </c>
      <c r="B15" s="16" t="s">
        <v>107</v>
      </c>
      <c r="C15" s="16">
        <v>2006</v>
      </c>
      <c r="D15" s="24" t="s">
        <v>182</v>
      </c>
      <c r="E15" s="24" t="s">
        <v>183</v>
      </c>
      <c r="F15" s="19">
        <v>2</v>
      </c>
      <c r="G15" s="19">
        <v>8.1999999999999993</v>
      </c>
      <c r="H15" s="19">
        <v>0</v>
      </c>
      <c r="I15" s="20">
        <f t="shared" si="0"/>
        <v>10.199999999999999</v>
      </c>
      <c r="J15" s="19">
        <v>2</v>
      </c>
      <c r="K15" s="19">
        <v>7.05</v>
      </c>
      <c r="L15" s="19">
        <v>4</v>
      </c>
      <c r="M15" s="20">
        <f t="shared" si="1"/>
        <v>5.0500000000000007</v>
      </c>
      <c r="N15" s="19">
        <v>3.1</v>
      </c>
      <c r="O15" s="19">
        <v>7.75</v>
      </c>
      <c r="P15" s="19">
        <v>0</v>
      </c>
      <c r="Q15" s="20">
        <f t="shared" si="2"/>
        <v>10.85</v>
      </c>
      <c r="R15" s="19">
        <v>2.4</v>
      </c>
      <c r="S15" s="19">
        <v>7</v>
      </c>
      <c r="T15" s="19">
        <v>0.5</v>
      </c>
      <c r="U15" s="20">
        <f t="shared" si="3"/>
        <v>8.9</v>
      </c>
      <c r="V15" s="20">
        <f t="shared" si="4"/>
        <v>35</v>
      </c>
    </row>
    <row r="16" spans="1:22">
      <c r="A16" s="16">
        <v>10</v>
      </c>
      <c r="B16" s="16" t="s">
        <v>115</v>
      </c>
      <c r="C16" s="16">
        <v>2006</v>
      </c>
      <c r="D16" s="24" t="s">
        <v>152</v>
      </c>
      <c r="E16" s="24" t="s">
        <v>172</v>
      </c>
      <c r="F16" s="19">
        <v>2</v>
      </c>
      <c r="G16" s="19">
        <v>8.1999999999999993</v>
      </c>
      <c r="H16" s="19">
        <v>0</v>
      </c>
      <c r="I16" s="20">
        <f t="shared" si="0"/>
        <v>10.199999999999999</v>
      </c>
      <c r="J16" s="19">
        <v>2.1</v>
      </c>
      <c r="K16" s="19">
        <v>6.4</v>
      </c>
      <c r="L16" s="19">
        <v>4</v>
      </c>
      <c r="M16" s="20">
        <f t="shared" si="1"/>
        <v>4.5</v>
      </c>
      <c r="N16" s="19">
        <v>3.1</v>
      </c>
      <c r="O16" s="19">
        <v>7.05</v>
      </c>
      <c r="P16" s="19">
        <v>0</v>
      </c>
      <c r="Q16" s="20">
        <f t="shared" si="2"/>
        <v>10.15</v>
      </c>
      <c r="R16" s="19">
        <v>3.1</v>
      </c>
      <c r="S16" s="19">
        <v>6.8</v>
      </c>
      <c r="T16" s="19">
        <v>0</v>
      </c>
      <c r="U16" s="20">
        <f t="shared" si="3"/>
        <v>9.9</v>
      </c>
      <c r="V16" s="20">
        <f t="shared" si="4"/>
        <v>34.75</v>
      </c>
    </row>
    <row r="17" spans="1:22">
      <c r="A17" s="16">
        <v>11</v>
      </c>
      <c r="B17" s="16" t="s">
        <v>112</v>
      </c>
      <c r="C17" s="16">
        <v>2005</v>
      </c>
      <c r="D17" s="24" t="s">
        <v>182</v>
      </c>
      <c r="E17" s="24" t="s">
        <v>183</v>
      </c>
      <c r="F17" s="19">
        <v>2</v>
      </c>
      <c r="G17" s="19">
        <v>7.6</v>
      </c>
      <c r="H17" s="19">
        <v>0</v>
      </c>
      <c r="I17" s="20">
        <f t="shared" si="0"/>
        <v>9.6</v>
      </c>
      <c r="J17" s="19">
        <v>1.5</v>
      </c>
      <c r="K17" s="19">
        <v>6.7</v>
      </c>
      <c r="L17" s="19">
        <v>4</v>
      </c>
      <c r="M17" s="20">
        <f t="shared" si="1"/>
        <v>4.1999999999999993</v>
      </c>
      <c r="N17" s="19">
        <v>2.9</v>
      </c>
      <c r="O17" s="19">
        <v>6.75</v>
      </c>
      <c r="P17" s="19">
        <v>0</v>
      </c>
      <c r="Q17" s="20">
        <f t="shared" si="2"/>
        <v>9.65</v>
      </c>
      <c r="R17" s="19">
        <v>1.9</v>
      </c>
      <c r="S17" s="19">
        <v>6.5</v>
      </c>
      <c r="T17" s="19">
        <v>0.5</v>
      </c>
      <c r="U17" s="20">
        <f t="shared" si="3"/>
        <v>7.9</v>
      </c>
      <c r="V17" s="20">
        <f t="shared" si="4"/>
        <v>31.35</v>
      </c>
    </row>
    <row r="18" spans="1:22">
      <c r="A18" s="16">
        <v>12</v>
      </c>
      <c r="B18" s="16" t="s">
        <v>106</v>
      </c>
      <c r="C18" s="16">
        <v>2006</v>
      </c>
      <c r="D18" s="24" t="s">
        <v>150</v>
      </c>
      <c r="E18" s="24" t="s">
        <v>166</v>
      </c>
      <c r="F18" s="19">
        <v>2</v>
      </c>
      <c r="G18" s="19">
        <v>7.15</v>
      </c>
      <c r="H18" s="19">
        <v>0</v>
      </c>
      <c r="I18" s="20">
        <f t="shared" si="0"/>
        <v>9.15</v>
      </c>
      <c r="J18" s="19">
        <v>2.1</v>
      </c>
      <c r="K18" s="19">
        <v>5.85</v>
      </c>
      <c r="L18" s="19">
        <v>4</v>
      </c>
      <c r="M18" s="20">
        <f t="shared" si="1"/>
        <v>3.9499999999999993</v>
      </c>
      <c r="N18" s="19">
        <v>3</v>
      </c>
      <c r="O18" s="19">
        <v>5.4</v>
      </c>
      <c r="P18" s="19">
        <v>0</v>
      </c>
      <c r="Q18" s="20">
        <f t="shared" si="2"/>
        <v>8.4</v>
      </c>
      <c r="R18" s="19">
        <v>2.8</v>
      </c>
      <c r="S18" s="19">
        <v>5</v>
      </c>
      <c r="T18" s="19">
        <v>0.5</v>
      </c>
      <c r="U18" s="20">
        <f t="shared" si="3"/>
        <v>7.3</v>
      </c>
      <c r="V18" s="20">
        <f t="shared" si="4"/>
        <v>28.799999999999997</v>
      </c>
    </row>
    <row r="30" spans="1:22">
      <c r="B30"/>
      <c r="C30"/>
      <c r="D30"/>
      <c r="E30"/>
    </row>
    <row r="31" spans="1:22">
      <c r="B31"/>
      <c r="C31"/>
      <c r="D31"/>
      <c r="E31"/>
    </row>
    <row r="32" spans="1:22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</sheetData>
  <sortState ref="B7:V18">
    <sortCondition descending="1" ref="V7:V18"/>
  </sortState>
  <pageMargins left="0.70866141732283472" right="0.70866141732283472" top="1.1417322834645669" bottom="1.1417322834645669" header="0.74803149606299213" footer="0.74803149606299213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12"/>
  <sheetViews>
    <sheetView workbookViewId="0">
      <selection activeCell="F21" sqref="F21"/>
    </sheetView>
  </sheetViews>
  <sheetFormatPr defaultRowHeight="14.4"/>
  <cols>
    <col min="1" max="1" width="7.3984375" style="16" customWidth="1"/>
    <col min="2" max="2" width="22.296875" style="16" customWidth="1"/>
    <col min="3" max="3" width="5.8984375" style="16" customWidth="1"/>
    <col min="4" max="4" width="22.296875" style="16" customWidth="1"/>
    <col min="5" max="5" width="15.8984375" style="16" customWidth="1"/>
    <col min="6" max="8" width="5.19921875" style="16" customWidth="1"/>
    <col min="9" max="9" width="5.8984375" style="16" customWidth="1"/>
    <col min="10" max="12" width="5.19921875" style="16" customWidth="1"/>
    <col min="13" max="13" width="5.8984375" style="16" customWidth="1"/>
    <col min="14" max="16" width="5.19921875" style="16" customWidth="1"/>
    <col min="17" max="17" width="5.8984375" style="16" customWidth="1"/>
    <col min="18" max="20" width="5.19921875" style="16" customWidth="1"/>
    <col min="21" max="22" width="5.8984375" style="16" customWidth="1"/>
    <col min="23" max="23" width="11.19921875" style="16" customWidth="1"/>
    <col min="24" max="1020" width="6.3984375" style="16" customWidth="1"/>
    <col min="1021" max="1022" width="6.3984375" customWidth="1"/>
  </cols>
  <sheetData>
    <row r="1" spans="1:22" ht="18">
      <c r="B1" s="17" t="s">
        <v>139</v>
      </c>
    </row>
    <row r="2" spans="1:22" ht="18">
      <c r="B2" s="17" t="s">
        <v>140</v>
      </c>
    </row>
    <row r="3" spans="1:22" ht="18">
      <c r="B3" s="17" t="s">
        <v>191</v>
      </c>
    </row>
    <row r="6" spans="1:22">
      <c r="A6" s="18" t="s">
        <v>142</v>
      </c>
      <c r="B6" s="18" t="s">
        <v>120</v>
      </c>
      <c r="C6" s="18" t="s">
        <v>143</v>
      </c>
      <c r="D6" s="18" t="s">
        <v>122</v>
      </c>
      <c r="E6" s="18" t="s">
        <v>123</v>
      </c>
      <c r="F6" s="18" t="s">
        <v>124</v>
      </c>
      <c r="G6" s="18" t="s">
        <v>125</v>
      </c>
      <c r="H6" s="18" t="s">
        <v>126</v>
      </c>
      <c r="I6" s="18" t="s">
        <v>127</v>
      </c>
      <c r="J6" s="18" t="s">
        <v>124</v>
      </c>
      <c r="K6" s="18" t="s">
        <v>125</v>
      </c>
      <c r="L6" s="18" t="s">
        <v>126</v>
      </c>
      <c r="M6" s="18" t="s">
        <v>128</v>
      </c>
      <c r="N6" s="18" t="s">
        <v>124</v>
      </c>
      <c r="O6" s="18" t="s">
        <v>125</v>
      </c>
      <c r="P6" s="18" t="s">
        <v>126</v>
      </c>
      <c r="Q6" s="18" t="s">
        <v>129</v>
      </c>
      <c r="R6" s="18" t="s">
        <v>124</v>
      </c>
      <c r="S6" s="18" t="s">
        <v>125</v>
      </c>
      <c r="T6" s="18" t="s">
        <v>126</v>
      </c>
      <c r="U6" s="18" t="s">
        <v>130</v>
      </c>
      <c r="V6" s="18" t="s">
        <v>131</v>
      </c>
    </row>
    <row r="7" spans="1:22">
      <c r="A7" s="16">
        <v>1</v>
      </c>
      <c r="B7" s="16" t="s">
        <v>102</v>
      </c>
      <c r="C7" s="16">
        <v>2004</v>
      </c>
      <c r="D7" s="24" t="s">
        <v>138</v>
      </c>
      <c r="E7" s="24" t="s">
        <v>163</v>
      </c>
      <c r="F7" s="19">
        <v>2</v>
      </c>
      <c r="G7" s="19">
        <v>8.6999999999999993</v>
      </c>
      <c r="H7" s="19">
        <v>0</v>
      </c>
      <c r="I7" s="20">
        <f t="shared" ref="I7:I12" si="0">F7+G7-H7</f>
        <v>10.7</v>
      </c>
      <c r="J7" s="19">
        <v>2.5</v>
      </c>
      <c r="K7" s="19">
        <v>6.7</v>
      </c>
      <c r="L7" s="19">
        <v>0</v>
      </c>
      <c r="M7" s="20">
        <f t="shared" ref="M7:M12" si="1">J7+K7-L7</f>
        <v>9.1999999999999993</v>
      </c>
      <c r="N7" s="19">
        <v>3.7</v>
      </c>
      <c r="O7" s="19">
        <v>7.55</v>
      </c>
      <c r="P7" s="19">
        <v>0</v>
      </c>
      <c r="Q7" s="20">
        <f t="shared" ref="Q7:Q12" si="2">N7+O7-P7</f>
        <v>11.25</v>
      </c>
      <c r="R7" s="19">
        <v>3.6</v>
      </c>
      <c r="S7" s="19">
        <v>7.47</v>
      </c>
      <c r="T7" s="19">
        <v>0</v>
      </c>
      <c r="U7" s="20">
        <f t="shared" ref="U7:U12" si="3">R7+S7-T7</f>
        <v>11.07</v>
      </c>
      <c r="V7" s="20">
        <f t="shared" ref="V7:V12" si="4">U7+Q7+M7+I7</f>
        <v>42.22</v>
      </c>
    </row>
    <row r="8" spans="1:22">
      <c r="A8" s="16">
        <v>2</v>
      </c>
      <c r="B8" s="16" t="s">
        <v>108</v>
      </c>
      <c r="C8" s="16">
        <v>2003</v>
      </c>
      <c r="D8" s="24" t="s">
        <v>145</v>
      </c>
      <c r="E8" s="24" t="s">
        <v>177</v>
      </c>
      <c r="F8" s="19">
        <v>3.5</v>
      </c>
      <c r="G8" s="19">
        <v>6.95</v>
      </c>
      <c r="H8" s="19">
        <v>0</v>
      </c>
      <c r="I8" s="20">
        <f t="shared" si="0"/>
        <v>10.45</v>
      </c>
      <c r="J8" s="19">
        <v>3.1</v>
      </c>
      <c r="K8" s="19">
        <v>6.05</v>
      </c>
      <c r="L8" s="19">
        <v>0</v>
      </c>
      <c r="M8" s="20">
        <f t="shared" si="1"/>
        <v>9.15</v>
      </c>
      <c r="N8" s="19">
        <v>3.5</v>
      </c>
      <c r="O8" s="19">
        <v>7.4</v>
      </c>
      <c r="P8" s="19">
        <v>0</v>
      </c>
      <c r="Q8" s="20">
        <f t="shared" si="2"/>
        <v>10.9</v>
      </c>
      <c r="R8" s="19">
        <v>3.6</v>
      </c>
      <c r="S8" s="19">
        <v>7.2</v>
      </c>
      <c r="T8" s="19">
        <v>0</v>
      </c>
      <c r="U8" s="20">
        <f t="shared" si="3"/>
        <v>10.8</v>
      </c>
      <c r="V8" s="20">
        <f t="shared" si="4"/>
        <v>41.3</v>
      </c>
    </row>
    <row r="9" spans="1:22">
      <c r="A9" s="16">
        <v>3</v>
      </c>
      <c r="B9" s="16" t="s">
        <v>105</v>
      </c>
      <c r="C9" s="16">
        <v>2004</v>
      </c>
      <c r="D9" s="24" t="s">
        <v>145</v>
      </c>
      <c r="E9" s="24" t="s">
        <v>177</v>
      </c>
      <c r="F9" s="19">
        <v>2.8</v>
      </c>
      <c r="G9" s="19">
        <v>7.85</v>
      </c>
      <c r="H9" s="19">
        <v>0</v>
      </c>
      <c r="I9" s="20">
        <f t="shared" si="0"/>
        <v>10.649999999999999</v>
      </c>
      <c r="J9" s="19">
        <v>2.4</v>
      </c>
      <c r="K9" s="19">
        <v>7.6</v>
      </c>
      <c r="L9" s="19">
        <v>0</v>
      </c>
      <c r="M9" s="20">
        <f t="shared" si="1"/>
        <v>10</v>
      </c>
      <c r="N9" s="19">
        <v>3.4</v>
      </c>
      <c r="O9" s="19">
        <v>6.55</v>
      </c>
      <c r="P9" s="19">
        <v>0</v>
      </c>
      <c r="Q9" s="20">
        <f t="shared" si="2"/>
        <v>9.9499999999999993</v>
      </c>
      <c r="R9" s="19">
        <v>3.5</v>
      </c>
      <c r="S9" s="19">
        <v>6.8</v>
      </c>
      <c r="T9" s="19">
        <v>0</v>
      </c>
      <c r="U9" s="20">
        <f t="shared" si="3"/>
        <v>10.3</v>
      </c>
      <c r="V9" s="20">
        <f t="shared" si="4"/>
        <v>40.9</v>
      </c>
    </row>
    <row r="10" spans="1:22">
      <c r="A10" s="16">
        <v>4</v>
      </c>
      <c r="B10" s="16" t="s">
        <v>200</v>
      </c>
      <c r="C10" s="16">
        <v>2001</v>
      </c>
      <c r="D10" s="24" t="s">
        <v>233</v>
      </c>
      <c r="E10" s="24"/>
      <c r="F10" s="19">
        <v>2</v>
      </c>
      <c r="G10" s="19">
        <v>8.85</v>
      </c>
      <c r="H10" s="19">
        <v>0</v>
      </c>
      <c r="I10" s="20">
        <f t="shared" si="0"/>
        <v>10.85</v>
      </c>
      <c r="J10" s="19">
        <v>2.1</v>
      </c>
      <c r="K10" s="19">
        <v>5.6</v>
      </c>
      <c r="L10" s="19">
        <v>4</v>
      </c>
      <c r="M10" s="20">
        <f t="shared" si="1"/>
        <v>3.6999999999999993</v>
      </c>
      <c r="N10" s="19">
        <v>2.9</v>
      </c>
      <c r="O10" s="19">
        <v>6.65</v>
      </c>
      <c r="P10" s="19">
        <v>0</v>
      </c>
      <c r="Q10" s="20">
        <f t="shared" si="2"/>
        <v>9.5500000000000007</v>
      </c>
      <c r="R10" s="19">
        <v>3.2</v>
      </c>
      <c r="S10" s="19">
        <v>6.4</v>
      </c>
      <c r="T10" s="19">
        <v>0</v>
      </c>
      <c r="U10" s="20">
        <f t="shared" si="3"/>
        <v>9.6000000000000014</v>
      </c>
      <c r="V10" s="20">
        <f t="shared" si="4"/>
        <v>33.700000000000003</v>
      </c>
    </row>
    <row r="11" spans="1:22">
      <c r="A11" s="16">
        <v>5</v>
      </c>
      <c r="B11" s="16" t="s">
        <v>113</v>
      </c>
      <c r="C11" s="16">
        <v>2004</v>
      </c>
      <c r="D11" s="24" t="s">
        <v>134</v>
      </c>
      <c r="E11" s="24" t="s">
        <v>185</v>
      </c>
      <c r="F11" s="19">
        <v>2</v>
      </c>
      <c r="G11" s="19">
        <v>7.25</v>
      </c>
      <c r="H11" s="19">
        <v>0</v>
      </c>
      <c r="I11" s="20">
        <f t="shared" si="0"/>
        <v>9.25</v>
      </c>
      <c r="J11" s="19">
        <v>1.6</v>
      </c>
      <c r="K11" s="19">
        <v>6.7</v>
      </c>
      <c r="L11" s="19">
        <v>4</v>
      </c>
      <c r="M11" s="20">
        <f t="shared" si="1"/>
        <v>4.3000000000000007</v>
      </c>
      <c r="N11" s="19">
        <v>3</v>
      </c>
      <c r="O11" s="19">
        <v>5.85</v>
      </c>
      <c r="P11" s="19">
        <v>0</v>
      </c>
      <c r="Q11" s="20">
        <f t="shared" si="2"/>
        <v>8.85</v>
      </c>
      <c r="R11" s="19">
        <v>3.1</v>
      </c>
      <c r="S11" s="19">
        <v>6.8</v>
      </c>
      <c r="T11" s="19">
        <v>0</v>
      </c>
      <c r="U11" s="20">
        <f t="shared" si="3"/>
        <v>9.9</v>
      </c>
      <c r="V11" s="20">
        <f t="shared" si="4"/>
        <v>32.299999999999997</v>
      </c>
    </row>
    <row r="12" spans="1:22">
      <c r="A12" s="16">
        <v>6</v>
      </c>
      <c r="B12" s="16" t="s">
        <v>109</v>
      </c>
      <c r="C12" s="16">
        <v>2003</v>
      </c>
      <c r="D12" s="24" t="s">
        <v>147</v>
      </c>
      <c r="E12" s="24"/>
      <c r="F12" s="19">
        <v>0</v>
      </c>
      <c r="G12" s="19">
        <v>0</v>
      </c>
      <c r="H12" s="19">
        <v>0</v>
      </c>
      <c r="I12" s="20">
        <f t="shared" si="0"/>
        <v>0</v>
      </c>
      <c r="J12" s="19">
        <v>0</v>
      </c>
      <c r="K12" s="19">
        <v>0</v>
      </c>
      <c r="L12" s="19">
        <v>0</v>
      </c>
      <c r="M12" s="20">
        <f t="shared" si="1"/>
        <v>0</v>
      </c>
      <c r="N12" s="19">
        <v>0</v>
      </c>
      <c r="O12" s="19">
        <v>0</v>
      </c>
      <c r="P12" s="19">
        <v>0</v>
      </c>
      <c r="Q12" s="20">
        <f t="shared" si="2"/>
        <v>0</v>
      </c>
      <c r="R12" s="19">
        <v>3.3</v>
      </c>
      <c r="S12" s="19">
        <v>7.2</v>
      </c>
      <c r="T12" s="19">
        <v>0</v>
      </c>
      <c r="U12" s="20">
        <f t="shared" si="3"/>
        <v>10.5</v>
      </c>
      <c r="V12" s="20">
        <f t="shared" si="4"/>
        <v>10.5</v>
      </c>
    </row>
  </sheetData>
  <sortState ref="B7:V12">
    <sortCondition descending="1" ref="V7:V12"/>
  </sortState>
  <pageMargins left="0.70866141732283472" right="0.70866141732283472" top="1.1417322834645669" bottom="1.1417322834645669" header="0.74803149606299213" footer="0.74803149606299213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workbookViewId="0">
      <selection activeCell="F9" sqref="F9"/>
    </sheetView>
  </sheetViews>
  <sheetFormatPr defaultRowHeight="14.4"/>
  <cols>
    <col min="1" max="3" width="22.296875" style="16" customWidth="1"/>
    <col min="4" max="1024" width="6.3984375" style="16" customWidth="1"/>
  </cols>
  <sheetData>
    <row r="1" spans="1:3" ht="18">
      <c r="A1" s="17" t="s">
        <v>139</v>
      </c>
    </row>
    <row r="2" spans="1:3" ht="18">
      <c r="A2" s="17" t="s">
        <v>140</v>
      </c>
    </row>
    <row r="3" spans="1:3" ht="18">
      <c r="A3" s="17"/>
    </row>
    <row r="6" spans="1:3">
      <c r="A6" s="18" t="s">
        <v>120</v>
      </c>
      <c r="B6" s="18" t="s">
        <v>192</v>
      </c>
      <c r="C6" s="18" t="s">
        <v>193</v>
      </c>
    </row>
    <row r="7" spans="1:3">
      <c r="A7" s="16" t="s">
        <v>194</v>
      </c>
      <c r="B7" s="16" t="s">
        <v>195</v>
      </c>
      <c r="C7" s="16" t="s">
        <v>155</v>
      </c>
    </row>
    <row r="8" spans="1:3">
      <c r="A8" s="16" t="s">
        <v>196</v>
      </c>
      <c r="B8" s="16" t="s">
        <v>197</v>
      </c>
      <c r="C8" s="16" t="s">
        <v>155</v>
      </c>
    </row>
    <row r="9" spans="1:3">
      <c r="A9" s="16" t="s">
        <v>198</v>
      </c>
      <c r="B9" s="16" t="s">
        <v>199</v>
      </c>
      <c r="C9" s="16" t="s">
        <v>155</v>
      </c>
    </row>
    <row r="10" spans="1:3">
      <c r="A10" s="16" t="s">
        <v>200</v>
      </c>
      <c r="B10" s="16" t="s">
        <v>197</v>
      </c>
      <c r="C10" s="16" t="s">
        <v>155</v>
      </c>
    </row>
    <row r="11" spans="1:3">
      <c r="A11" s="16" t="s">
        <v>201</v>
      </c>
      <c r="B11" s="16">
        <v>2</v>
      </c>
      <c r="C11" s="16" t="s">
        <v>136</v>
      </c>
    </row>
    <row r="12" spans="1:3">
      <c r="A12" s="16" t="s">
        <v>202</v>
      </c>
      <c r="B12" s="16">
        <v>3</v>
      </c>
      <c r="C12" s="16" t="s">
        <v>136</v>
      </c>
    </row>
    <row r="13" spans="1:3">
      <c r="A13" s="16" t="s">
        <v>203</v>
      </c>
      <c r="B13" s="16">
        <v>3</v>
      </c>
      <c r="C13" s="16" t="s">
        <v>136</v>
      </c>
    </row>
    <row r="14" spans="1:3">
      <c r="A14" s="16" t="s">
        <v>204</v>
      </c>
      <c r="B14" s="16" t="s">
        <v>205</v>
      </c>
      <c r="C14" s="16" t="s">
        <v>157</v>
      </c>
    </row>
    <row r="15" spans="1:3">
      <c r="A15" s="16" t="s">
        <v>206</v>
      </c>
      <c r="B15" s="16" t="s">
        <v>207</v>
      </c>
      <c r="C15" s="16" t="s">
        <v>145</v>
      </c>
    </row>
    <row r="16" spans="1:3">
      <c r="A16" s="16" t="s">
        <v>208</v>
      </c>
      <c r="B16" s="16" t="s">
        <v>209</v>
      </c>
      <c r="C16" s="16" t="s">
        <v>145</v>
      </c>
    </row>
    <row r="17" spans="1:3">
      <c r="A17" s="16" t="s">
        <v>210</v>
      </c>
      <c r="B17" s="16" t="s">
        <v>209</v>
      </c>
      <c r="C17" s="16" t="s">
        <v>145</v>
      </c>
    </row>
    <row r="18" spans="1:3">
      <c r="A18" s="16" t="s">
        <v>211</v>
      </c>
      <c r="B18" s="16" t="s">
        <v>212</v>
      </c>
      <c r="C18" s="16" t="s">
        <v>159</v>
      </c>
    </row>
    <row r="19" spans="1:3">
      <c r="A19" s="16" t="s">
        <v>213</v>
      </c>
      <c r="B19" s="16" t="s">
        <v>214</v>
      </c>
      <c r="C19" s="16" t="s">
        <v>161</v>
      </c>
    </row>
    <row r="20" spans="1:3">
      <c r="A20" s="16" t="s">
        <v>215</v>
      </c>
      <c r="B20" s="16" t="s">
        <v>216</v>
      </c>
      <c r="C20" s="16" t="s">
        <v>150</v>
      </c>
    </row>
    <row r="21" spans="1:3">
      <c r="A21" s="16" t="s">
        <v>217</v>
      </c>
      <c r="B21" s="16" t="s">
        <v>216</v>
      </c>
      <c r="C21" s="16" t="s">
        <v>150</v>
      </c>
    </row>
    <row r="22" spans="1:3">
      <c r="A22" s="16" t="s">
        <v>218</v>
      </c>
      <c r="B22" s="16" t="s">
        <v>216</v>
      </c>
      <c r="C22" s="16" t="s">
        <v>152</v>
      </c>
    </row>
    <row r="23" spans="1:3">
      <c r="A23" s="16" t="s">
        <v>167</v>
      </c>
      <c r="B23" s="16" t="s">
        <v>216</v>
      </c>
      <c r="C23" s="16" t="s">
        <v>152</v>
      </c>
    </row>
    <row r="24" spans="1:3">
      <c r="A24" s="16" t="s">
        <v>153</v>
      </c>
      <c r="B24" s="16" t="s">
        <v>216</v>
      </c>
      <c r="C24" s="16" t="s">
        <v>152</v>
      </c>
    </row>
    <row r="25" spans="1:3">
      <c r="A25" s="16" t="s">
        <v>219</v>
      </c>
      <c r="B25" s="16" t="s">
        <v>216</v>
      </c>
      <c r="C25" s="16" t="s">
        <v>147</v>
      </c>
    </row>
    <row r="26" spans="1:3">
      <c r="A26" s="16" t="s">
        <v>220</v>
      </c>
      <c r="B26" s="16" t="s">
        <v>216</v>
      </c>
      <c r="C26" s="16" t="s">
        <v>147</v>
      </c>
    </row>
    <row r="27" spans="1:3">
      <c r="A27" s="16" t="s">
        <v>221</v>
      </c>
      <c r="B27" s="16" t="s">
        <v>216</v>
      </c>
      <c r="C27" s="16" t="s">
        <v>182</v>
      </c>
    </row>
    <row r="28" spans="1:3">
      <c r="A28" s="16" t="s">
        <v>222</v>
      </c>
      <c r="B28" s="16" t="s">
        <v>223</v>
      </c>
      <c r="C28" s="16" t="s">
        <v>147</v>
      </c>
    </row>
    <row r="29" spans="1:3">
      <c r="A29" s="16" t="s">
        <v>224</v>
      </c>
      <c r="B29" s="16" t="s">
        <v>216</v>
      </c>
      <c r="C29" s="16" t="s">
        <v>148</v>
      </c>
    </row>
    <row r="30" spans="1:3">
      <c r="A30" s="16" t="s">
        <v>225</v>
      </c>
      <c r="B30" s="16" t="s">
        <v>216</v>
      </c>
      <c r="C30" s="16" t="s">
        <v>173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"/>
  <sheetViews>
    <sheetView workbookViewId="0"/>
  </sheetViews>
  <sheetFormatPr defaultRowHeight="14.4"/>
  <cols>
    <col min="1" max="2" width="22.296875" style="16" customWidth="1"/>
    <col min="3" max="1024" width="6.3984375" style="16" customWidth="1"/>
  </cols>
  <sheetData>
    <row r="1" spans="1:2" ht="18">
      <c r="A1" s="17" t="s">
        <v>139</v>
      </c>
    </row>
    <row r="2" spans="1:2" ht="18">
      <c r="A2" s="17" t="s">
        <v>140</v>
      </c>
    </row>
    <row r="3" spans="1:2" ht="18">
      <c r="A3" s="17"/>
    </row>
    <row r="6" spans="1:2">
      <c r="A6" s="18" t="s">
        <v>193</v>
      </c>
      <c r="B6" s="18" t="s">
        <v>192</v>
      </c>
    </row>
    <row r="7" spans="1:2">
      <c r="B7" s="16" t="s">
        <v>226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STARTOVNÍ LISTINA</vt:lpstr>
      <vt:lpstr>DRUŽSTVA</vt:lpstr>
      <vt:lpstr>2011 a ml</vt:lpstr>
      <vt:lpstr>2010</vt:lpstr>
      <vt:lpstr>2009</vt:lpstr>
      <vt:lpstr>2007-2008</vt:lpstr>
      <vt:lpstr>2005-2006</vt:lpstr>
      <vt:lpstr>2004 a st</vt:lpstr>
      <vt:lpstr>rozhodci</vt:lpstr>
      <vt:lpstr>poznamky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Muryc</dc:creator>
  <cp:lastModifiedBy>Stanislav Muryc</cp:lastModifiedBy>
  <cp:lastPrinted>2017-05-08T10:50:53Z</cp:lastPrinted>
  <dcterms:created xsi:type="dcterms:W3CDTF">2017-05-03T16:21:57Z</dcterms:created>
  <dcterms:modified xsi:type="dcterms:W3CDTF">2017-05-08T10:53:22Z</dcterms:modified>
</cp:coreProperties>
</file>