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6380" windowHeight="8130" tabRatio="603" activeTab="5"/>
  </bookViews>
  <sheets>
    <sheet name="2002 a st." sheetId="2" r:id="rId1"/>
    <sheet name="2003 - 2004" sheetId="3" r:id="rId2"/>
    <sheet name="2005 - 2006" sheetId="4" r:id="rId3"/>
    <sheet name="2007" sheetId="9" r:id="rId4"/>
    <sheet name="2008" sheetId="5" r:id="rId5"/>
    <sheet name="MIMI" sheetId="6" r:id="rId6"/>
    <sheet name="Chlapci" sheetId="10" r:id="rId7"/>
  </sheets>
  <definedNames>
    <definedName name="_xlnm._FilterDatabase" localSheetId="0" hidden="1">'2002 a st.'!$A$5:$P$5</definedName>
    <definedName name="_xlnm._FilterDatabase" localSheetId="1" hidden="1">'2003 - 2004'!$A$5:$P$5</definedName>
    <definedName name="_xlnm._FilterDatabase" localSheetId="2" hidden="1">'2005 - 2006'!$A$5:$P$5</definedName>
    <definedName name="_xlnm._FilterDatabase" localSheetId="3" hidden="1">'2007'!$A$5:$P$12</definedName>
    <definedName name="_xlnm._FilterDatabase" localSheetId="4" hidden="1">'2008'!$A$5:$P$19</definedName>
    <definedName name="_xlnm._FilterDatabase" localSheetId="6" hidden="1">Chlapci!$A$5:$I$5</definedName>
    <definedName name="_xlnm._FilterDatabase" localSheetId="5" hidden="1">MIMI!$A$5:$P$13</definedName>
    <definedName name="Excel_BuiltIn__FilterDatabase" localSheetId="3">'2007'!$A$5:$P$8</definedName>
    <definedName name="Excel_BuiltIn__FilterDatabase" localSheetId="4">'2008'!$A$5:$P$10</definedName>
    <definedName name="Excel_BuiltIn__FilterDatabase" localSheetId="5">MIMI!$A$5:$P$5</definedName>
  </definedNames>
  <calcPr calcId="145621"/>
</workbook>
</file>

<file path=xl/calcChain.xml><?xml version="1.0" encoding="utf-8"?>
<calcChain xmlns="http://schemas.openxmlformats.org/spreadsheetml/2006/main">
  <c r="O20" i="5" l="1"/>
  <c r="M20" i="5"/>
  <c r="J20" i="5"/>
  <c r="P20" i="5" s="1"/>
  <c r="H20" i="5"/>
  <c r="I16" i="10" l="1"/>
  <c r="I11" i="10"/>
  <c r="I18" i="10"/>
  <c r="I10" i="10"/>
  <c r="I20" i="10"/>
  <c r="I19" i="10"/>
  <c r="I14" i="10"/>
  <c r="I13" i="10"/>
  <c r="I12" i="10"/>
  <c r="I15" i="10"/>
  <c r="I17" i="10"/>
  <c r="I6" i="10"/>
  <c r="I8" i="10"/>
  <c r="I7" i="10"/>
  <c r="I9" i="10"/>
  <c r="O24" i="6"/>
  <c r="M24" i="6"/>
  <c r="J24" i="6"/>
  <c r="H24" i="6"/>
  <c r="O19" i="6"/>
  <c r="M19" i="6"/>
  <c r="J19" i="6"/>
  <c r="H19" i="6"/>
  <c r="O12" i="6"/>
  <c r="M12" i="6"/>
  <c r="J12" i="6"/>
  <c r="H12" i="6"/>
  <c r="O25" i="6"/>
  <c r="M25" i="6"/>
  <c r="J25" i="6"/>
  <c r="H25" i="6"/>
  <c r="O23" i="6"/>
  <c r="M23" i="6"/>
  <c r="J23" i="6"/>
  <c r="H23" i="6"/>
  <c r="O22" i="6"/>
  <c r="M22" i="6"/>
  <c r="J22" i="6"/>
  <c r="H22" i="6"/>
  <c r="O16" i="6"/>
  <c r="M16" i="6"/>
  <c r="J16" i="6"/>
  <c r="H16" i="6"/>
  <c r="O17" i="6"/>
  <c r="M17" i="6"/>
  <c r="J17" i="6"/>
  <c r="H17" i="6"/>
  <c r="O9" i="6"/>
  <c r="M9" i="6"/>
  <c r="J9" i="6"/>
  <c r="H9" i="6"/>
  <c r="O11" i="6"/>
  <c r="M11" i="6"/>
  <c r="J11" i="6"/>
  <c r="H11" i="6"/>
  <c r="O7" i="6"/>
  <c r="M7" i="6"/>
  <c r="J7" i="6"/>
  <c r="H7" i="6"/>
  <c r="O13" i="6"/>
  <c r="M13" i="6"/>
  <c r="J13" i="6"/>
  <c r="H13" i="6"/>
  <c r="O8" i="6"/>
  <c r="M8" i="6"/>
  <c r="J8" i="6"/>
  <c r="H8" i="6"/>
  <c r="O6" i="6"/>
  <c r="M6" i="6"/>
  <c r="J6" i="6"/>
  <c r="H6" i="6"/>
  <c r="O18" i="6"/>
  <c r="M18" i="6"/>
  <c r="J18" i="6"/>
  <c r="H18" i="6"/>
  <c r="O20" i="6"/>
  <c r="M20" i="6"/>
  <c r="J20" i="6"/>
  <c r="H20" i="6"/>
  <c r="O21" i="6"/>
  <c r="M21" i="6"/>
  <c r="J21" i="6"/>
  <c r="H21" i="6"/>
  <c r="O15" i="6"/>
  <c r="M15" i="6"/>
  <c r="J15" i="6"/>
  <c r="H15" i="6"/>
  <c r="O14" i="6"/>
  <c r="M14" i="6"/>
  <c r="J14" i="6"/>
  <c r="H14" i="6"/>
  <c r="O10" i="6"/>
  <c r="M10" i="6"/>
  <c r="J10" i="6"/>
  <c r="H10" i="6"/>
  <c r="O18" i="5"/>
  <c r="M18" i="5"/>
  <c r="J18" i="5"/>
  <c r="H18" i="5"/>
  <c r="O17" i="5"/>
  <c r="M17" i="5"/>
  <c r="J17" i="5"/>
  <c r="H17" i="5"/>
  <c r="O10" i="5"/>
  <c r="M10" i="5"/>
  <c r="J10" i="5"/>
  <c r="H10" i="5"/>
  <c r="O14" i="5"/>
  <c r="M14" i="5"/>
  <c r="J14" i="5"/>
  <c r="H14" i="5"/>
  <c r="O22" i="5"/>
  <c r="M22" i="5"/>
  <c r="J22" i="5"/>
  <c r="H22" i="5"/>
  <c r="O23" i="5"/>
  <c r="M23" i="5"/>
  <c r="J23" i="5"/>
  <c r="H23" i="5"/>
  <c r="O8" i="5"/>
  <c r="M8" i="5"/>
  <c r="J8" i="5"/>
  <c r="H8" i="5"/>
  <c r="O9" i="5"/>
  <c r="M9" i="5"/>
  <c r="J9" i="5"/>
  <c r="H9" i="5"/>
  <c r="O13" i="5"/>
  <c r="M13" i="5"/>
  <c r="J13" i="5"/>
  <c r="H13" i="5"/>
  <c r="O12" i="5"/>
  <c r="M12" i="5"/>
  <c r="J12" i="5"/>
  <c r="H12" i="5"/>
  <c r="O6" i="5"/>
  <c r="M6" i="5"/>
  <c r="J6" i="5"/>
  <c r="H6" i="5"/>
  <c r="O15" i="5"/>
  <c r="M15" i="5"/>
  <c r="J15" i="5"/>
  <c r="H15" i="5"/>
  <c r="O19" i="5"/>
  <c r="M19" i="5"/>
  <c r="J19" i="5"/>
  <c r="H19" i="5"/>
  <c r="O11" i="5"/>
  <c r="M11" i="5"/>
  <c r="J11" i="5"/>
  <c r="H11" i="5"/>
  <c r="O7" i="5"/>
  <c r="M7" i="5"/>
  <c r="J7" i="5"/>
  <c r="H7" i="5"/>
  <c r="O24" i="5"/>
  <c r="M24" i="5"/>
  <c r="J24" i="5"/>
  <c r="H24" i="5"/>
  <c r="O25" i="5"/>
  <c r="M25" i="5"/>
  <c r="J25" i="5"/>
  <c r="H25" i="5"/>
  <c r="O16" i="5"/>
  <c r="M16" i="5"/>
  <c r="J16" i="5"/>
  <c r="H16" i="5"/>
  <c r="O21" i="5"/>
  <c r="M21" i="5"/>
  <c r="J21" i="5"/>
  <c r="H21" i="5"/>
  <c r="O7" i="9"/>
  <c r="M7" i="9"/>
  <c r="J7" i="9"/>
  <c r="H7" i="9"/>
  <c r="O6" i="9"/>
  <c r="M6" i="9"/>
  <c r="J6" i="9"/>
  <c r="H6" i="9"/>
  <c r="O14" i="9"/>
  <c r="M14" i="9"/>
  <c r="J14" i="9"/>
  <c r="H14" i="9"/>
  <c r="O15" i="9"/>
  <c r="M15" i="9"/>
  <c r="J15" i="9"/>
  <c r="H15" i="9"/>
  <c r="O17" i="9"/>
  <c r="M17" i="9"/>
  <c r="J17" i="9"/>
  <c r="H17" i="9"/>
  <c r="O10" i="9"/>
  <c r="M10" i="9"/>
  <c r="J10" i="9"/>
  <c r="H10" i="9"/>
  <c r="O13" i="9"/>
  <c r="M13" i="9"/>
  <c r="J13" i="9"/>
  <c r="H13" i="9"/>
  <c r="O9" i="9"/>
  <c r="M9" i="9"/>
  <c r="J9" i="9"/>
  <c r="H9" i="9"/>
  <c r="O12" i="9"/>
  <c r="M12" i="9"/>
  <c r="J12" i="9"/>
  <c r="H12" i="9"/>
  <c r="O8" i="9"/>
  <c r="M8" i="9"/>
  <c r="J8" i="9"/>
  <c r="H8" i="9"/>
  <c r="O16" i="9"/>
  <c r="M16" i="9"/>
  <c r="J16" i="9"/>
  <c r="H16" i="9"/>
  <c r="O11" i="9"/>
  <c r="M11" i="9"/>
  <c r="J11" i="9"/>
  <c r="H11" i="9"/>
  <c r="O17" i="4"/>
  <c r="M17" i="4"/>
  <c r="J17" i="4"/>
  <c r="H17" i="4"/>
  <c r="O20" i="4"/>
  <c r="M20" i="4"/>
  <c r="J20" i="4"/>
  <c r="H20" i="4"/>
  <c r="O12" i="4"/>
  <c r="M12" i="4"/>
  <c r="J12" i="4"/>
  <c r="H12" i="4"/>
  <c r="O21" i="4"/>
  <c r="M21" i="4"/>
  <c r="J21" i="4"/>
  <c r="H21" i="4"/>
  <c r="O14" i="4"/>
  <c r="M14" i="4"/>
  <c r="J14" i="4"/>
  <c r="H14" i="4"/>
  <c r="O8" i="4"/>
  <c r="M8" i="4"/>
  <c r="J8" i="4"/>
  <c r="H8" i="4"/>
  <c r="O18" i="4"/>
  <c r="M18" i="4"/>
  <c r="J18" i="4"/>
  <c r="H18" i="4"/>
  <c r="O11" i="4"/>
  <c r="M11" i="4"/>
  <c r="J11" i="4"/>
  <c r="H11" i="4"/>
  <c r="O19" i="4"/>
  <c r="M19" i="4"/>
  <c r="J19" i="4"/>
  <c r="H19" i="4"/>
  <c r="O16" i="4"/>
  <c r="M16" i="4"/>
  <c r="J16" i="4"/>
  <c r="H16" i="4"/>
  <c r="O10" i="4"/>
  <c r="M10" i="4"/>
  <c r="J10" i="4"/>
  <c r="H10" i="4"/>
  <c r="O7" i="4"/>
  <c r="M7" i="4"/>
  <c r="J7" i="4"/>
  <c r="H7" i="4"/>
  <c r="O6" i="4"/>
  <c r="M6" i="4"/>
  <c r="J6" i="4"/>
  <c r="H6" i="4"/>
  <c r="O9" i="4"/>
  <c r="M9" i="4"/>
  <c r="J9" i="4"/>
  <c r="H9" i="4"/>
  <c r="O13" i="4"/>
  <c r="M13" i="4"/>
  <c r="J13" i="4"/>
  <c r="H13" i="4"/>
  <c r="O15" i="4"/>
  <c r="M15" i="4"/>
  <c r="J15" i="4"/>
  <c r="H15" i="4"/>
  <c r="O6" i="3"/>
  <c r="M6" i="3"/>
  <c r="J6" i="3"/>
  <c r="H6" i="3"/>
  <c r="P8" i="3"/>
  <c r="O8" i="3"/>
  <c r="M8" i="3"/>
  <c r="J8" i="3"/>
  <c r="H8" i="3"/>
  <c r="O7" i="3"/>
  <c r="M7" i="3"/>
  <c r="J7" i="3"/>
  <c r="H7" i="3"/>
  <c r="O10" i="3"/>
  <c r="M10" i="3"/>
  <c r="J10" i="3"/>
  <c r="H10" i="3"/>
  <c r="O9" i="3"/>
  <c r="M9" i="3"/>
  <c r="J9" i="3"/>
  <c r="H9" i="3"/>
  <c r="O11" i="3"/>
  <c r="M11" i="3"/>
  <c r="J11" i="3"/>
  <c r="H11" i="3"/>
  <c r="O12" i="3"/>
  <c r="M12" i="3"/>
  <c r="J12" i="3"/>
  <c r="H12" i="3"/>
  <c r="O7" i="2"/>
  <c r="O12" i="2"/>
  <c r="O11" i="2"/>
  <c r="O10" i="2"/>
  <c r="O8" i="2"/>
  <c r="O9" i="2"/>
  <c r="O6" i="2"/>
  <c r="M7" i="2"/>
  <c r="M12" i="2"/>
  <c r="M11" i="2"/>
  <c r="M10" i="2"/>
  <c r="M8" i="2"/>
  <c r="M9" i="2"/>
  <c r="M6" i="2"/>
  <c r="J7" i="2"/>
  <c r="J12" i="2"/>
  <c r="J11" i="2"/>
  <c r="J10" i="2"/>
  <c r="J8" i="2"/>
  <c r="J9" i="2"/>
  <c r="J6" i="2"/>
  <c r="H6" i="2"/>
  <c r="H7" i="2"/>
  <c r="H12" i="2"/>
  <c r="H11" i="2"/>
  <c r="H10" i="2"/>
  <c r="H8" i="2"/>
  <c r="H9" i="2"/>
  <c r="P11" i="3" l="1"/>
  <c r="P10" i="3"/>
  <c r="P7" i="2"/>
  <c r="P8" i="2"/>
  <c r="P12" i="2"/>
  <c r="P9" i="2"/>
  <c r="P6" i="3"/>
  <c r="P7" i="3"/>
  <c r="P9" i="3"/>
  <c r="P12" i="3"/>
  <c r="P10" i="2"/>
  <c r="P6" i="2"/>
  <c r="P11" i="2"/>
  <c r="P8" i="4"/>
  <c r="P20" i="4"/>
  <c r="P18" i="4"/>
  <c r="P6" i="4"/>
  <c r="P13" i="4"/>
  <c r="P11" i="4"/>
  <c r="P9" i="4"/>
  <c r="P17" i="4"/>
  <c r="P12" i="4"/>
  <c r="P15" i="4"/>
  <c r="P21" i="4"/>
  <c r="P19" i="4"/>
  <c r="P7" i="4"/>
  <c r="P14" i="4"/>
  <c r="P10" i="4"/>
  <c r="P16" i="4"/>
  <c r="P12" i="5"/>
  <c r="P9" i="5"/>
  <c r="P8" i="5"/>
  <c r="P10" i="5"/>
  <c r="P17" i="5"/>
  <c r="P18" i="5"/>
  <c r="P25" i="5"/>
  <c r="P8" i="9"/>
  <c r="P12" i="9"/>
  <c r="P17" i="9"/>
  <c r="P15" i="9"/>
  <c r="P14" i="9"/>
  <c r="P6" i="9"/>
  <c r="P13" i="9"/>
  <c r="P21" i="6"/>
  <c r="P20" i="6"/>
  <c r="P9" i="6"/>
  <c r="P17" i="6"/>
  <c r="P16" i="6"/>
  <c r="P22" i="6"/>
  <c r="P23" i="6"/>
  <c r="P15" i="6"/>
  <c r="P14" i="6"/>
  <c r="P19" i="6"/>
  <c r="P24" i="6"/>
  <c r="P7" i="6"/>
  <c r="P18" i="6"/>
  <c r="P6" i="6"/>
  <c r="P8" i="6"/>
  <c r="P13" i="6"/>
  <c r="P25" i="6"/>
  <c r="P10" i="6"/>
  <c r="P11" i="6"/>
  <c r="P12" i="6"/>
  <c r="P10" i="9"/>
  <c r="P9" i="9"/>
  <c r="P7" i="9"/>
  <c r="P11" i="9"/>
  <c r="P16" i="9"/>
  <c r="P19" i="5"/>
  <c r="P21" i="5"/>
  <c r="P16" i="5"/>
  <c r="P15" i="5"/>
  <c r="P11" i="5"/>
  <c r="P22" i="5"/>
  <c r="P13" i="5"/>
  <c r="P24" i="5"/>
  <c r="P23" i="5"/>
  <c r="P7" i="5"/>
  <c r="P6" i="5"/>
  <c r="P14" i="5"/>
</calcChain>
</file>

<file path=xl/sharedStrings.xml><?xml version="1.0" encoding="utf-8"?>
<sst xmlns="http://schemas.openxmlformats.org/spreadsheetml/2006/main" count="461" uniqueCount="177">
  <si>
    <t>BEDŘICHOVSKÝ JEŽEK</t>
  </si>
  <si>
    <t>Prostná</t>
  </si>
  <si>
    <t>Kladina</t>
  </si>
  <si>
    <t>Poř.</t>
  </si>
  <si>
    <t>Příjmení, jméno</t>
  </si>
  <si>
    <t>Klub</t>
  </si>
  <si>
    <t>Trenér</t>
  </si>
  <si>
    <t>Roč.</t>
  </si>
  <si>
    <t>KATEGORIE IV.</t>
  </si>
  <si>
    <t xml:space="preserve">KATEGORIE III. </t>
  </si>
  <si>
    <t>Sokol Chrudim</t>
  </si>
  <si>
    <t>KATEGORIE II.</t>
  </si>
  <si>
    <t>SG Pelhřimov</t>
  </si>
  <si>
    <t>KATEGORIE I.</t>
  </si>
  <si>
    <t>Lavička</t>
  </si>
  <si>
    <t>Datum konání:</t>
  </si>
  <si>
    <t>KATEGORIE MIMI</t>
  </si>
  <si>
    <t>Sokol Mor. Krumlov</t>
  </si>
  <si>
    <t>Klaková Kristýna</t>
  </si>
  <si>
    <t>Sokol Brno I.</t>
  </si>
  <si>
    <t>BEDŘICHOVSKÝ  JEŽEK</t>
  </si>
  <si>
    <t>Kopáček David</t>
  </si>
  <si>
    <t>GYMPRA</t>
  </si>
  <si>
    <t>SG SOKOL Bedřichov</t>
  </si>
  <si>
    <t>Oddíl</t>
  </si>
  <si>
    <t>Oddíl:</t>
  </si>
  <si>
    <t xml:space="preserve">Datum konání: </t>
  </si>
  <si>
    <t>Sokol Hodonín</t>
  </si>
  <si>
    <t>Kudrnová</t>
  </si>
  <si>
    <t>Vrábelová Ester</t>
  </si>
  <si>
    <t>Konečná, Konečný</t>
  </si>
  <si>
    <t>Schlesinger David</t>
  </si>
  <si>
    <t>Straka Jan</t>
  </si>
  <si>
    <t>Bajerová Mia</t>
  </si>
  <si>
    <t>Doležalová Kateřina</t>
  </si>
  <si>
    <t>Linková</t>
  </si>
  <si>
    <t>Šimonová Bára</t>
  </si>
  <si>
    <t>Kulhavá Sára</t>
  </si>
  <si>
    <t>Horníková Karolína</t>
  </si>
  <si>
    <t>Peigerová Klára</t>
  </si>
  <si>
    <t>Nezvedová Nikola</t>
  </si>
  <si>
    <t>Švecová Eliška</t>
  </si>
  <si>
    <t>Sokol Přibyslavice</t>
  </si>
  <si>
    <t>Řezba Ondřej</t>
  </si>
  <si>
    <t>Sokol Milevsko</t>
  </si>
  <si>
    <t>Jordanová</t>
  </si>
  <si>
    <t>Dvořáková</t>
  </si>
  <si>
    <t>Kleinbauer Filip</t>
  </si>
  <si>
    <t>Sokol Bedřichov</t>
  </si>
  <si>
    <t>Urbanová Johana</t>
  </si>
  <si>
    <t>Vokřínková Sára</t>
  </si>
  <si>
    <t>Krůtová Karolína</t>
  </si>
  <si>
    <t>Fialová Alžběta</t>
  </si>
  <si>
    <t>Křížová Michaela</t>
  </si>
  <si>
    <t>Srbová Michaela</t>
  </si>
  <si>
    <t>Linhartová Valentýna</t>
  </si>
  <si>
    <t>Vítová Magda</t>
  </si>
  <si>
    <t>D obt.</t>
  </si>
  <si>
    <t>E Ø</t>
  </si>
  <si>
    <t>10 -EØ</t>
  </si>
  <si>
    <t>∑</t>
  </si>
  <si>
    <t>sráž.</t>
  </si>
  <si>
    <t>10-EØ</t>
  </si>
  <si>
    <t>Pešičková Eliška</t>
  </si>
  <si>
    <t>KATEGORIE CHLAPCI</t>
  </si>
  <si>
    <t>nar. 2007 a mladší</t>
  </si>
  <si>
    <t>Přeskok</t>
  </si>
  <si>
    <t>XIX. ročník</t>
  </si>
  <si>
    <t>Nar. 2002 a starší</t>
  </si>
  <si>
    <t>Nar. 2003 - 2004</t>
  </si>
  <si>
    <t>nar. 2005–2006</t>
  </si>
  <si>
    <t>nar. 2008</t>
  </si>
  <si>
    <t>nar. 2009 a mladší</t>
  </si>
  <si>
    <t>nar. 2007</t>
  </si>
  <si>
    <t>Tichá Tereza</t>
  </si>
  <si>
    <t>Sokol Bučovice</t>
  </si>
  <si>
    <t>Duráková</t>
  </si>
  <si>
    <t xml:space="preserve">Matulová Veronika </t>
  </si>
  <si>
    <t>Pohanková Elisabeth Aneta</t>
  </si>
  <si>
    <t>Benešová, Večeřová</t>
  </si>
  <si>
    <t>Novotná Michaela</t>
  </si>
  <si>
    <t>Vaňková Sandra</t>
  </si>
  <si>
    <t>Chárová Kateřina</t>
  </si>
  <si>
    <t>Fittaliolo Eleonora Dagmar</t>
  </si>
  <si>
    <t xml:space="preserve">Hanousková Tereza </t>
  </si>
  <si>
    <t xml:space="preserve">Tichý </t>
  </si>
  <si>
    <t>Výplachová Aneta</t>
  </si>
  <si>
    <t>Stroblíková Elen</t>
  </si>
  <si>
    <t>Mor. Slavia Brno</t>
  </si>
  <si>
    <t>Václavíková</t>
  </si>
  <si>
    <t>Svobodovi</t>
  </si>
  <si>
    <t>Nadrchalová Vanesa</t>
  </si>
  <si>
    <t>Sokol Pardubice</t>
  </si>
  <si>
    <t>Lepič</t>
  </si>
  <si>
    <t>Michálková Leonie</t>
  </si>
  <si>
    <t>Kordulová</t>
  </si>
  <si>
    <t xml:space="preserve">Pavlíková René </t>
  </si>
  <si>
    <t>Tichý</t>
  </si>
  <si>
    <t>Novotná</t>
  </si>
  <si>
    <t>Kortanová Ema</t>
  </si>
  <si>
    <t>Jackovičová Zuzana</t>
  </si>
  <si>
    <t>Holečková Veronika</t>
  </si>
  <si>
    <t>Soukupová Klára</t>
  </si>
  <si>
    <t xml:space="preserve">Sokol Bedřichov </t>
  </si>
  <si>
    <t>Vokřínková, Dvořáková</t>
  </si>
  <si>
    <t>Kakrdová Thea</t>
  </si>
  <si>
    <t>Stávková Adéla</t>
  </si>
  <si>
    <t>Kukolová Karolína</t>
  </si>
  <si>
    <t>Kocianová Laura</t>
  </si>
  <si>
    <t>Sokol Skalica</t>
  </si>
  <si>
    <t>Holienčinová Zuzana</t>
  </si>
  <si>
    <t>Hrabovská Klára</t>
  </si>
  <si>
    <t>Sabo Nikola</t>
  </si>
  <si>
    <t>Pánková</t>
  </si>
  <si>
    <t>Prokopcová Viktorie</t>
  </si>
  <si>
    <t>Štrosová Kateřina</t>
  </si>
  <si>
    <t>Benešiová, Doubková, Večeřová</t>
  </si>
  <si>
    <t>Raková, Fikrtlová</t>
  </si>
  <si>
    <t>Keprtová Nicole</t>
  </si>
  <si>
    <t>Teichmanová Karolína</t>
  </si>
  <si>
    <t xml:space="preserve">Pešová Dorota </t>
  </si>
  <si>
    <t>Kodýmová Karolína</t>
  </si>
  <si>
    <t>Fadrná Nikol</t>
  </si>
  <si>
    <t>Chocholáčková Šárka</t>
  </si>
  <si>
    <t>TS Graceful Hodonín</t>
  </si>
  <si>
    <t>Švarcerová Alexandra</t>
  </si>
  <si>
    <t>Brablcová Adéla</t>
  </si>
  <si>
    <t>Klimešová Tereza</t>
  </si>
  <si>
    <t>Vargová Adéla</t>
  </si>
  <si>
    <t>Jandová Viktorie</t>
  </si>
  <si>
    <t xml:space="preserve">Novotná </t>
  </si>
  <si>
    <t>Svobodová Emily</t>
  </si>
  <si>
    <t>Svobodová Alžběta Marie</t>
  </si>
  <si>
    <t>Břenová Eliška</t>
  </si>
  <si>
    <t>Varmužková Lucie</t>
  </si>
  <si>
    <t>Blatecká Veronika</t>
  </si>
  <si>
    <t>Václavíková Simona</t>
  </si>
  <si>
    <t>Bínová Alice</t>
  </si>
  <si>
    <t>Švecová</t>
  </si>
  <si>
    <t>Bavelsky Savva</t>
  </si>
  <si>
    <t>Štolz Vítězslav</t>
  </si>
  <si>
    <t>Kučerová</t>
  </si>
  <si>
    <t>Tvarůžek Filip</t>
  </si>
  <si>
    <t>Sochor Daniel</t>
  </si>
  <si>
    <t>Souček, Sochor</t>
  </si>
  <si>
    <t>Souček Matyáš</t>
  </si>
  <si>
    <t>Adam Petr</t>
  </si>
  <si>
    <t>Slovan J. Hradec</t>
  </si>
  <si>
    <t>Adamová</t>
  </si>
  <si>
    <t>Kadlec Filip</t>
  </si>
  <si>
    <t>Duba Tomáš</t>
  </si>
  <si>
    <t>Kamenický Viktor</t>
  </si>
  <si>
    <t>Holická Anna</t>
  </si>
  <si>
    <t>Látová</t>
  </si>
  <si>
    <t>Špačková Bára</t>
  </si>
  <si>
    <t>Dvořáková Anna</t>
  </si>
  <si>
    <t>Nechánská Tereza</t>
  </si>
  <si>
    <t>Sokol Poděbrady</t>
  </si>
  <si>
    <t>Zmeškalová</t>
  </si>
  <si>
    <t>Šmídová Bára</t>
  </si>
  <si>
    <t>Vávrová Monika</t>
  </si>
  <si>
    <t>Pošíková Nikola</t>
  </si>
  <si>
    <t>Kruhy</t>
  </si>
  <si>
    <t>Musilová Lucie</t>
  </si>
  <si>
    <t>Penková Tereza</t>
  </si>
  <si>
    <t>Dvořáková Žaneta</t>
  </si>
  <si>
    <t>Bartošovská Iva</t>
  </si>
  <si>
    <t>Tomšů Kateřina</t>
  </si>
  <si>
    <t>Cikrlová Romana</t>
  </si>
  <si>
    <t>Slanařová Lucie</t>
  </si>
  <si>
    <t>Božková</t>
  </si>
  <si>
    <t>Černá Marie</t>
  </si>
  <si>
    <t>KSG Znojmo</t>
  </si>
  <si>
    <t>Vybíralová Soňa</t>
  </si>
  <si>
    <t>Procházková Kristýna</t>
  </si>
  <si>
    <t>Křístelová</t>
  </si>
  <si>
    <t>Weber Viktor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</si>
</sst>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/yyyy;@"/>
  </numFmts>
  <fonts count="18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31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165" fontId="5" fillId="0" borderId="0" xfId="0" applyNumberFormat="1" applyFont="1" applyAlignment="1">
      <alignment horizontal="left"/>
    </xf>
    <xf numFmtId="0" fontId="8" fillId="2" borderId="7" xfId="0" applyFont="1" applyFill="1" applyBorder="1"/>
    <xf numFmtId="0" fontId="3" fillId="2" borderId="7" xfId="0" applyFont="1" applyFill="1" applyBorder="1"/>
    <xf numFmtId="2" fontId="9" fillId="2" borderId="16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/>
    </xf>
    <xf numFmtId="0" fontId="10" fillId="2" borderId="11" xfId="0" applyFont="1" applyFill="1" applyBorder="1" applyAlignment="1"/>
    <xf numFmtId="2" fontId="11" fillId="2" borderId="11" xfId="0" applyNumberFormat="1" applyFont="1" applyFill="1" applyBorder="1" applyAlignment="1">
      <alignment horizontal="center"/>
    </xf>
    <xf numFmtId="164" fontId="7" fillId="0" borderId="10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5" fillId="0" borderId="0" xfId="0" applyFont="1" applyFill="1"/>
    <xf numFmtId="0" fontId="7" fillId="0" borderId="13" xfId="0" applyFont="1" applyBorder="1"/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5" fillId="0" borderId="0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9" fillId="2" borderId="15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/>
    <xf numFmtId="0" fontId="8" fillId="2" borderId="9" xfId="0" applyFont="1" applyFill="1" applyBorder="1"/>
    <xf numFmtId="0" fontId="12" fillId="2" borderId="12" xfId="0" applyFont="1" applyFill="1" applyBorder="1" applyAlignment="1">
      <alignment horizontal="center"/>
    </xf>
    <xf numFmtId="0" fontId="7" fillId="0" borderId="13" xfId="0" applyFont="1" applyFill="1" applyBorder="1"/>
    <xf numFmtId="164" fontId="5" fillId="0" borderId="0" xfId="0" applyNumberFormat="1" applyFont="1"/>
    <xf numFmtId="0" fontId="13" fillId="0" borderId="4" xfId="0" applyFont="1" applyBorder="1" applyAlignment="1">
      <alignment horizontal="left"/>
    </xf>
    <xf numFmtId="164" fontId="7" fillId="0" borderId="4" xfId="0" applyNumberFormat="1" applyFont="1" applyBorder="1"/>
    <xf numFmtId="164" fontId="7" fillId="4" borderId="4" xfId="0" applyNumberFormat="1" applyFont="1" applyFill="1" applyBorder="1"/>
    <xf numFmtId="0" fontId="7" fillId="0" borderId="18" xfId="0" applyFont="1" applyFill="1" applyBorder="1"/>
    <xf numFmtId="164" fontId="7" fillId="0" borderId="18" xfId="0" applyNumberFormat="1" applyFont="1" applyBorder="1"/>
    <xf numFmtId="164" fontId="7" fillId="4" borderId="18" xfId="0" applyNumberFormat="1" applyFont="1" applyFill="1" applyBorder="1"/>
    <xf numFmtId="0" fontId="13" fillId="0" borderId="4" xfId="0" applyFont="1" applyBorder="1"/>
    <xf numFmtId="0" fontId="7" fillId="0" borderId="18" xfId="0" applyFont="1" applyBorder="1"/>
    <xf numFmtId="2" fontId="9" fillId="2" borderId="19" xfId="0" applyNumberFormat="1" applyFont="1" applyFill="1" applyBorder="1" applyAlignment="1">
      <alignment horizontal="center" vertical="center"/>
    </xf>
    <xf numFmtId="2" fontId="9" fillId="2" borderId="21" xfId="0" applyNumberFormat="1" applyFont="1" applyFill="1" applyBorder="1" applyAlignment="1">
      <alignment horizontal="center" vertical="center"/>
    </xf>
    <xf numFmtId="2" fontId="9" fillId="2" borderId="22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13" fillId="0" borderId="18" xfId="0" applyFont="1" applyBorder="1"/>
    <xf numFmtId="0" fontId="13" fillId="0" borderId="18" xfId="0" applyFont="1" applyFill="1" applyBorder="1"/>
    <xf numFmtId="164" fontId="7" fillId="0" borderId="20" xfId="0" applyNumberFormat="1" applyFont="1" applyBorder="1"/>
    <xf numFmtId="0" fontId="5" fillId="0" borderId="1" xfId="0" applyFont="1" applyBorder="1"/>
    <xf numFmtId="0" fontId="5" fillId="0" borderId="1" xfId="0" applyFont="1" applyFill="1" applyBorder="1"/>
    <xf numFmtId="0" fontId="7" fillId="0" borderId="19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7" fillId="0" borderId="17" xfId="0" applyNumberFormat="1" applyFont="1" applyBorder="1"/>
    <xf numFmtId="164" fontId="7" fillId="0" borderId="2" xfId="0" applyNumberFormat="1" applyFont="1" applyBorder="1"/>
    <xf numFmtId="164" fontId="7" fillId="0" borderId="8" xfId="0" applyNumberFormat="1" applyFont="1" applyBorder="1"/>
    <xf numFmtId="0" fontId="8" fillId="2" borderId="7" xfId="0" applyFont="1" applyFill="1" applyBorder="1" applyAlignment="1">
      <alignment horizontal="center"/>
    </xf>
    <xf numFmtId="164" fontId="7" fillId="5" borderId="19" xfId="0" applyNumberFormat="1" applyFont="1" applyFill="1" applyBorder="1"/>
    <xf numFmtId="164" fontId="7" fillId="5" borderId="3" xfId="0" applyNumberFormat="1" applyFont="1" applyFill="1" applyBorder="1"/>
    <xf numFmtId="164" fontId="7" fillId="5" borderId="5" xfId="0" applyNumberFormat="1" applyFont="1" applyFill="1" applyBorder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1" fillId="3" borderId="26" xfId="0" applyNumberFormat="1" applyFont="1" applyFill="1" applyBorder="1"/>
    <xf numFmtId="164" fontId="1" fillId="3" borderId="27" xfId="0" applyNumberFormat="1" applyFont="1" applyFill="1" applyBorder="1"/>
    <xf numFmtId="164" fontId="1" fillId="3" borderId="28" xfId="0" applyNumberFormat="1" applyFont="1" applyFill="1" applyBorder="1"/>
    <xf numFmtId="164" fontId="7" fillId="0" borderId="29" xfId="0" applyNumberFormat="1" applyFont="1" applyBorder="1"/>
    <xf numFmtId="164" fontId="7" fillId="0" borderId="30" xfId="0" applyNumberFormat="1" applyFont="1" applyBorder="1"/>
    <xf numFmtId="164" fontId="7" fillId="0" borderId="31" xfId="0" applyNumberFormat="1" applyFont="1" applyBorder="1"/>
    <xf numFmtId="1" fontId="11" fillId="0" borderId="33" xfId="0" applyNumberFormat="1" applyFont="1" applyBorder="1" applyAlignment="1">
      <alignment horizontal="center"/>
    </xf>
    <xf numFmtId="1" fontId="11" fillId="0" borderId="34" xfId="0" applyNumberFormat="1" applyFont="1" applyBorder="1" applyAlignment="1">
      <alignment horizontal="center"/>
    </xf>
    <xf numFmtId="1" fontId="11" fillId="0" borderId="35" xfId="0" applyNumberFormat="1" applyFont="1" applyBorder="1" applyAlignment="1">
      <alignment horizontal="center"/>
    </xf>
    <xf numFmtId="0" fontId="7" fillId="0" borderId="29" xfId="0" applyFont="1" applyFill="1" applyBorder="1"/>
    <xf numFmtId="0" fontId="7" fillId="0" borderId="36" xfId="0" applyFont="1" applyFill="1" applyBorder="1"/>
    <xf numFmtId="0" fontId="7" fillId="0" borderId="36" xfId="0" applyFont="1" applyBorder="1"/>
    <xf numFmtId="0" fontId="7" fillId="0" borderId="38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8" xfId="0" applyFont="1" applyBorder="1"/>
    <xf numFmtId="0" fontId="7" fillId="0" borderId="19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9" xfId="0" applyFont="1" applyBorder="1"/>
    <xf numFmtId="0" fontId="7" fillId="0" borderId="36" xfId="0" applyFont="1" applyBorder="1" applyAlignment="1">
      <alignment vertical="top"/>
    </xf>
    <xf numFmtId="0" fontId="5" fillId="0" borderId="36" xfId="0" applyFont="1" applyFill="1" applyBorder="1"/>
    <xf numFmtId="0" fontId="5" fillId="0" borderId="36" xfId="0" applyFont="1" applyBorder="1"/>
    <xf numFmtId="1" fontId="11" fillId="0" borderId="39" xfId="0" applyNumberFormat="1" applyFont="1" applyBorder="1" applyAlignment="1">
      <alignment horizontal="center"/>
    </xf>
    <xf numFmtId="164" fontId="1" fillId="3" borderId="23" xfId="0" applyNumberFormat="1" applyFont="1" applyFill="1" applyBorder="1"/>
    <xf numFmtId="164" fontId="1" fillId="3" borderId="24" xfId="0" applyNumberFormat="1" applyFont="1" applyFill="1" applyBorder="1"/>
    <xf numFmtId="164" fontId="1" fillId="3" borderId="25" xfId="0" applyNumberFormat="1" applyFont="1" applyFill="1" applyBorder="1"/>
    <xf numFmtId="0" fontId="7" fillId="0" borderId="32" xfId="0" applyFont="1" applyFill="1" applyBorder="1" applyAlignment="1">
      <alignment horizontal="center"/>
    </xf>
    <xf numFmtId="1" fontId="11" fillId="0" borderId="39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7" fillId="2" borderId="28" xfId="0" applyFont="1" applyFill="1" applyBorder="1"/>
    <xf numFmtId="0" fontId="10" fillId="2" borderId="27" xfId="0" applyFont="1" applyFill="1" applyBorder="1" applyAlignment="1">
      <alignment horizontal="right"/>
    </xf>
    <xf numFmtId="0" fontId="7" fillId="0" borderId="37" xfId="0" applyFont="1" applyFill="1" applyBorder="1"/>
    <xf numFmtId="1" fontId="11" fillId="0" borderId="40" xfId="0" applyNumberFormat="1" applyFont="1" applyBorder="1" applyAlignment="1">
      <alignment horizontal="center"/>
    </xf>
    <xf numFmtId="0" fontId="5" fillId="2" borderId="28" xfId="0" applyFont="1" applyFill="1" applyBorder="1"/>
    <xf numFmtId="0" fontId="12" fillId="2" borderId="27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center"/>
    </xf>
    <xf numFmtId="164" fontId="7" fillId="5" borderId="42" xfId="0" applyNumberFormat="1" applyFont="1" applyFill="1" applyBorder="1"/>
    <xf numFmtId="0" fontId="12" fillId="2" borderId="44" xfId="0" applyFont="1" applyFill="1" applyBorder="1" applyAlignment="1">
      <alignment horizontal="right"/>
    </xf>
    <xf numFmtId="0" fontId="12" fillId="2" borderId="15" xfId="0" applyFont="1" applyFill="1" applyBorder="1" applyAlignment="1">
      <alignment horizontal="center"/>
    </xf>
    <xf numFmtId="164" fontId="12" fillId="2" borderId="44" xfId="0" applyNumberFormat="1" applyFont="1" applyFill="1" applyBorder="1" applyAlignment="1">
      <alignment horizontal="center"/>
    </xf>
    <xf numFmtId="164" fontId="12" fillId="2" borderId="11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64" fontId="9" fillId="2" borderId="27" xfId="0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Fill="1" applyBorder="1"/>
    <xf numFmtId="0" fontId="7" fillId="0" borderId="45" xfId="0" applyFont="1" applyBorder="1"/>
    <xf numFmtId="0" fontId="8" fillId="2" borderId="14" xfId="0" applyFont="1" applyFill="1" applyBorder="1" applyAlignment="1">
      <alignment horizontal="center"/>
    </xf>
    <xf numFmtId="0" fontId="14" fillId="0" borderId="0" xfId="0" applyFont="1"/>
    <xf numFmtId="0" fontId="13" fillId="0" borderId="13" xfId="0" applyFont="1" applyFill="1" applyBorder="1"/>
    <xf numFmtId="0" fontId="10" fillId="2" borderId="46" xfId="0" applyFont="1" applyFill="1" applyBorder="1" applyAlignment="1">
      <alignment horizontal="right"/>
    </xf>
    <xf numFmtId="164" fontId="5" fillId="0" borderId="2" xfId="0" applyNumberFormat="1" applyFont="1" applyBorder="1"/>
    <xf numFmtId="164" fontId="5" fillId="0" borderId="1" xfId="0" applyNumberFormat="1" applyFont="1" applyBorder="1"/>
    <xf numFmtId="0" fontId="7" fillId="0" borderId="38" xfId="0" applyFont="1" applyFill="1" applyBorder="1"/>
    <xf numFmtId="0" fontId="7" fillId="0" borderId="4" xfId="0" applyFont="1" applyFill="1" applyBorder="1"/>
    <xf numFmtId="0" fontId="13" fillId="0" borderId="4" xfId="0" applyFont="1" applyFill="1" applyBorder="1"/>
    <xf numFmtId="0" fontId="7" fillId="0" borderId="5" xfId="0" applyFont="1" applyFill="1" applyBorder="1" applyAlignment="1">
      <alignment horizontal="center"/>
    </xf>
    <xf numFmtId="0" fontId="12" fillId="2" borderId="46" xfId="0" applyFont="1" applyFill="1" applyBorder="1" applyAlignment="1">
      <alignment horizontal="right"/>
    </xf>
    <xf numFmtId="0" fontId="7" fillId="0" borderId="18" xfId="0" applyFont="1" applyBorder="1" applyAlignment="1">
      <alignment horizontal="center"/>
    </xf>
    <xf numFmtId="0" fontId="12" fillId="2" borderId="47" xfId="0" applyFont="1" applyFill="1" applyBorder="1" applyAlignment="1">
      <alignment horizontal="right"/>
    </xf>
    <xf numFmtId="0" fontId="13" fillId="0" borderId="4" xfId="0" applyFont="1" applyFill="1" applyBorder="1" applyAlignment="1">
      <alignment horizontal="left"/>
    </xf>
    <xf numFmtId="0" fontId="15" fillId="0" borderId="0" xfId="1"/>
    <xf numFmtId="1" fontId="16" fillId="0" borderId="34" xfId="0" applyNumberFormat="1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1" fontId="16" fillId="0" borderId="41" xfId="0" applyNumberFormat="1" applyFont="1" applyBorder="1" applyAlignment="1">
      <alignment horizontal="center"/>
    </xf>
    <xf numFmtId="1" fontId="16" fillId="0" borderId="39" xfId="0" applyNumberFormat="1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164" fontId="1" fillId="3" borderId="49" xfId="0" applyNumberFormat="1" applyFont="1" applyFill="1" applyBorder="1"/>
    <xf numFmtId="0" fontId="7" fillId="0" borderId="43" xfId="0" applyFont="1" applyBorder="1"/>
    <xf numFmtId="0" fontId="7" fillId="0" borderId="10" xfId="0" applyFont="1" applyBorder="1"/>
    <xf numFmtId="0" fontId="8" fillId="2" borderId="18" xfId="0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2" fontId="11" fillId="2" borderId="8" xfId="0" applyNumberFormat="1" applyFont="1" applyFill="1" applyBorder="1" applyAlignment="1">
      <alignment horizontal="center"/>
    </xf>
    <xf numFmtId="164" fontId="7" fillId="5" borderId="34" xfId="0" applyNumberFormat="1" applyFont="1" applyFill="1" applyBorder="1"/>
    <xf numFmtId="164" fontId="7" fillId="5" borderId="39" xfId="0" applyNumberFormat="1" applyFont="1" applyFill="1" applyBorder="1"/>
    <xf numFmtId="164" fontId="7" fillId="5" borderId="40" xfId="0" applyNumberFormat="1" applyFont="1" applyFill="1" applyBorder="1"/>
    <xf numFmtId="1" fontId="11" fillId="0" borderId="33" xfId="0" applyNumberFormat="1" applyFont="1" applyFill="1" applyBorder="1" applyAlignment="1">
      <alignment horizontal="center"/>
    </xf>
    <xf numFmtId="1" fontId="11" fillId="0" borderId="40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R12"/>
  <sheetViews>
    <sheetView zoomScaleNormal="100" workbookViewId="0">
      <selection activeCell="P12" sqref="A6:P12"/>
    </sheetView>
  </sheetViews>
  <sheetFormatPr defaultRowHeight="12.75" x14ac:dyDescent="0.2"/>
  <cols>
    <col min="1" max="1" width="3.85546875" style="3" customWidth="1"/>
    <col min="2" max="2" width="22.7109375" style="3" bestFit="1" customWidth="1"/>
    <col min="3" max="3" width="20.140625" style="3" bestFit="1" customWidth="1"/>
    <col min="4" max="4" width="17" style="3" customWidth="1"/>
    <col min="5" max="5" width="5.42578125" style="22" customWidth="1"/>
    <col min="6" max="9" width="6" style="39" customWidth="1"/>
    <col min="10" max="10" width="8.7109375" style="39" customWidth="1"/>
    <col min="11" max="14" width="6" style="39" customWidth="1"/>
    <col min="15" max="15" width="8.7109375" style="39" customWidth="1"/>
    <col min="16" max="16" width="9.7109375" style="39" customWidth="1"/>
    <col min="17" max="16384" width="9.140625" style="3"/>
  </cols>
  <sheetData>
    <row r="1" spans="1:18" ht="26.25" customHeight="1" x14ac:dyDescent="0.3">
      <c r="A1" s="2" t="s">
        <v>0</v>
      </c>
      <c r="D1" s="2"/>
      <c r="O1" s="68" t="s">
        <v>67</v>
      </c>
      <c r="P1" s="69"/>
    </row>
    <row r="2" spans="1:18" x14ac:dyDescent="0.2">
      <c r="B2" s="5" t="s">
        <v>15</v>
      </c>
      <c r="D2" s="6" t="s">
        <v>24</v>
      </c>
    </row>
    <row r="3" spans="1:18" ht="13.5" thickBot="1" x14ac:dyDescent="0.25">
      <c r="B3" s="7">
        <v>42126</v>
      </c>
      <c r="C3" s="6"/>
      <c r="D3" s="3" t="s">
        <v>23</v>
      </c>
    </row>
    <row r="4" spans="1:18" ht="18.75" customHeight="1" x14ac:dyDescent="0.25">
      <c r="A4" s="26"/>
      <c r="B4" s="36" t="s">
        <v>8</v>
      </c>
      <c r="C4" s="8" t="s">
        <v>68</v>
      </c>
      <c r="D4" s="27"/>
      <c r="E4" s="64"/>
      <c r="F4" s="157" t="s">
        <v>1</v>
      </c>
      <c r="G4" s="157"/>
      <c r="H4" s="157"/>
      <c r="I4" s="157"/>
      <c r="J4" s="157"/>
      <c r="K4" s="158" t="s">
        <v>2</v>
      </c>
      <c r="L4" s="158"/>
      <c r="M4" s="158"/>
      <c r="N4" s="158"/>
      <c r="O4" s="158"/>
      <c r="P4" s="10" t="s">
        <v>60</v>
      </c>
      <c r="R4" s="118"/>
    </row>
    <row r="5" spans="1:18" ht="13.5" customHeight="1" thickBot="1" x14ac:dyDescent="0.25">
      <c r="A5" s="108" t="s">
        <v>3</v>
      </c>
      <c r="B5" s="32" t="s">
        <v>4</v>
      </c>
      <c r="C5" s="32" t="s">
        <v>5</v>
      </c>
      <c r="D5" s="32" t="s">
        <v>6</v>
      </c>
      <c r="E5" s="109" t="s">
        <v>7</v>
      </c>
      <c r="F5" s="110" t="s">
        <v>57</v>
      </c>
      <c r="G5" s="111" t="s">
        <v>58</v>
      </c>
      <c r="H5" s="111" t="s">
        <v>62</v>
      </c>
      <c r="I5" s="111" t="s">
        <v>61</v>
      </c>
      <c r="J5" s="112" t="s">
        <v>60</v>
      </c>
      <c r="K5" s="110" t="s">
        <v>57</v>
      </c>
      <c r="L5" s="111" t="s">
        <v>58</v>
      </c>
      <c r="M5" s="111" t="s">
        <v>62</v>
      </c>
      <c r="N5" s="111" t="s">
        <v>61</v>
      </c>
      <c r="O5" s="112" t="s">
        <v>60</v>
      </c>
      <c r="P5" s="113"/>
    </row>
    <row r="6" spans="1:18" ht="13.5" customHeight="1" x14ac:dyDescent="0.2">
      <c r="A6" s="155">
        <v>1</v>
      </c>
      <c r="B6" s="79" t="s">
        <v>34</v>
      </c>
      <c r="C6" s="43" t="s">
        <v>10</v>
      </c>
      <c r="D6" s="43" t="s">
        <v>35</v>
      </c>
      <c r="E6" s="57">
        <v>2000</v>
      </c>
      <c r="F6" s="61">
        <v>3.8</v>
      </c>
      <c r="G6" s="44">
        <v>1.133</v>
      </c>
      <c r="H6" s="45">
        <f t="shared" ref="H6:H12" si="0">IF(ISBLANK(G6),"",10-G6)</f>
        <v>8.8670000000000009</v>
      </c>
      <c r="I6" s="44"/>
      <c r="J6" s="65">
        <f t="shared" ref="J6:J12" si="1">IF(ISBLANK(G6),"",F6+(10-G6)+I6)</f>
        <v>12.667000000000002</v>
      </c>
      <c r="K6" s="61">
        <v>5.3</v>
      </c>
      <c r="L6" s="44">
        <v>1.87</v>
      </c>
      <c r="M6" s="45">
        <f t="shared" ref="M6:M12" si="2">IF(ISBLANK(L6),"",10-L6)</f>
        <v>8.129999999999999</v>
      </c>
      <c r="N6" s="44"/>
      <c r="O6" s="65">
        <f t="shared" ref="O6:O12" si="3">IF(ISBLANK(L6),"",K6+(10-L6)+N6)</f>
        <v>13.43</v>
      </c>
      <c r="P6" s="72">
        <f t="shared" ref="P6:P12" si="4">IF(ISBLANK(J6),"",IF(ISBLANK(O6),"",J6+O6))</f>
        <v>26.097000000000001</v>
      </c>
    </row>
    <row r="7" spans="1:18" ht="13.5" customHeight="1" x14ac:dyDescent="0.2">
      <c r="A7" s="98">
        <v>2</v>
      </c>
      <c r="B7" s="80" t="s">
        <v>171</v>
      </c>
      <c r="C7" s="18" t="s">
        <v>172</v>
      </c>
      <c r="D7" s="18" t="s">
        <v>175</v>
      </c>
      <c r="E7" s="59">
        <v>2000</v>
      </c>
      <c r="F7" s="62">
        <v>4.0999999999999996</v>
      </c>
      <c r="G7" s="17">
        <v>3.633</v>
      </c>
      <c r="H7" s="35">
        <f t="shared" si="0"/>
        <v>6.367</v>
      </c>
      <c r="I7" s="17"/>
      <c r="J7" s="66">
        <f t="shared" si="1"/>
        <v>10.466999999999999</v>
      </c>
      <c r="K7" s="62">
        <v>4.4000000000000004</v>
      </c>
      <c r="L7" s="17">
        <v>2.9</v>
      </c>
      <c r="M7" s="35">
        <f t="shared" si="2"/>
        <v>7.1</v>
      </c>
      <c r="N7" s="17"/>
      <c r="O7" s="66">
        <f t="shared" si="3"/>
        <v>11.5</v>
      </c>
      <c r="P7" s="70">
        <f t="shared" si="4"/>
        <v>21.966999999999999</v>
      </c>
    </row>
    <row r="8" spans="1:18" x14ac:dyDescent="0.2">
      <c r="A8" s="98">
        <v>3</v>
      </c>
      <c r="B8" s="80" t="s">
        <v>77</v>
      </c>
      <c r="C8" s="18" t="s">
        <v>75</v>
      </c>
      <c r="D8" s="18" t="s">
        <v>76</v>
      </c>
      <c r="E8" s="58">
        <v>2002</v>
      </c>
      <c r="F8" s="62">
        <v>2.9</v>
      </c>
      <c r="G8" s="17">
        <v>3.633</v>
      </c>
      <c r="H8" s="35">
        <f t="shared" si="0"/>
        <v>6.367</v>
      </c>
      <c r="I8" s="17"/>
      <c r="J8" s="66">
        <f t="shared" si="1"/>
        <v>9.2669999999999995</v>
      </c>
      <c r="K8" s="62">
        <v>3.8</v>
      </c>
      <c r="L8" s="17">
        <v>2.13</v>
      </c>
      <c r="M8" s="35">
        <f t="shared" si="2"/>
        <v>7.87</v>
      </c>
      <c r="N8" s="17"/>
      <c r="O8" s="66">
        <f t="shared" si="3"/>
        <v>11.67</v>
      </c>
      <c r="P8" s="70">
        <f t="shared" si="4"/>
        <v>20.936999999999998</v>
      </c>
    </row>
    <row r="9" spans="1:18" x14ac:dyDescent="0.2">
      <c r="A9" s="98">
        <v>4</v>
      </c>
      <c r="B9" s="81" t="s">
        <v>74</v>
      </c>
      <c r="C9" s="15" t="s">
        <v>75</v>
      </c>
      <c r="D9" s="15" t="s">
        <v>76</v>
      </c>
      <c r="E9" s="59">
        <v>2002</v>
      </c>
      <c r="F9" s="62">
        <v>2.8</v>
      </c>
      <c r="G9" s="17">
        <v>3.8</v>
      </c>
      <c r="H9" s="35">
        <f t="shared" si="0"/>
        <v>6.2</v>
      </c>
      <c r="I9" s="17"/>
      <c r="J9" s="66">
        <f t="shared" si="1"/>
        <v>9</v>
      </c>
      <c r="K9" s="62">
        <v>3.8</v>
      </c>
      <c r="L9" s="17">
        <v>5</v>
      </c>
      <c r="M9" s="35">
        <f t="shared" si="2"/>
        <v>5</v>
      </c>
      <c r="N9" s="17"/>
      <c r="O9" s="66">
        <f t="shared" si="3"/>
        <v>8.8000000000000007</v>
      </c>
      <c r="P9" s="70">
        <f t="shared" si="4"/>
        <v>17.8</v>
      </c>
    </row>
    <row r="10" spans="1:18" x14ac:dyDescent="0.2">
      <c r="A10" s="98">
        <v>5</v>
      </c>
      <c r="B10" s="81" t="s">
        <v>55</v>
      </c>
      <c r="C10" s="15" t="s">
        <v>44</v>
      </c>
      <c r="D10" s="15" t="s">
        <v>45</v>
      </c>
      <c r="E10" s="59">
        <v>2002</v>
      </c>
      <c r="F10" s="62">
        <v>2.9</v>
      </c>
      <c r="G10" s="17">
        <v>4.7329999999999997</v>
      </c>
      <c r="H10" s="35">
        <f t="shared" si="0"/>
        <v>5.2670000000000003</v>
      </c>
      <c r="I10" s="17"/>
      <c r="J10" s="66">
        <f t="shared" si="1"/>
        <v>8.1669999999999998</v>
      </c>
      <c r="K10" s="62">
        <v>3.4</v>
      </c>
      <c r="L10" s="17">
        <v>4.2</v>
      </c>
      <c r="M10" s="35">
        <f t="shared" si="2"/>
        <v>5.8</v>
      </c>
      <c r="N10" s="17"/>
      <c r="O10" s="66">
        <f t="shared" si="3"/>
        <v>9.1999999999999993</v>
      </c>
      <c r="P10" s="70">
        <f t="shared" si="4"/>
        <v>17.366999999999997</v>
      </c>
    </row>
    <row r="11" spans="1:18" x14ac:dyDescent="0.2">
      <c r="A11" s="98">
        <v>6</v>
      </c>
      <c r="B11" s="81" t="s">
        <v>63</v>
      </c>
      <c r="C11" s="15" t="s">
        <v>44</v>
      </c>
      <c r="D11" s="15" t="s">
        <v>45</v>
      </c>
      <c r="E11" s="59">
        <v>2001</v>
      </c>
      <c r="F11" s="62">
        <v>2.8</v>
      </c>
      <c r="G11" s="17">
        <v>4.7</v>
      </c>
      <c r="H11" s="35">
        <f t="shared" si="0"/>
        <v>5.3</v>
      </c>
      <c r="I11" s="17"/>
      <c r="J11" s="66">
        <f t="shared" si="1"/>
        <v>8.1</v>
      </c>
      <c r="K11" s="62">
        <v>2.2000000000000002</v>
      </c>
      <c r="L11" s="17">
        <v>4.4000000000000004</v>
      </c>
      <c r="M11" s="35">
        <f t="shared" si="2"/>
        <v>5.6</v>
      </c>
      <c r="N11" s="17"/>
      <c r="O11" s="66">
        <f t="shared" si="3"/>
        <v>7.8</v>
      </c>
      <c r="P11" s="70">
        <f t="shared" si="4"/>
        <v>15.899999999999999</v>
      </c>
    </row>
    <row r="12" spans="1:18" ht="13.5" thickBot="1" x14ac:dyDescent="0.25">
      <c r="A12" s="156">
        <v>7</v>
      </c>
      <c r="B12" s="123" t="s">
        <v>78</v>
      </c>
      <c r="C12" s="124" t="s">
        <v>17</v>
      </c>
      <c r="D12" s="124" t="s">
        <v>79</v>
      </c>
      <c r="E12" s="126">
        <v>2002</v>
      </c>
      <c r="F12" s="63">
        <v>1.8</v>
      </c>
      <c r="G12" s="41">
        <v>5.2</v>
      </c>
      <c r="H12" s="42">
        <f t="shared" si="0"/>
        <v>4.8</v>
      </c>
      <c r="I12" s="41"/>
      <c r="J12" s="67">
        <f t="shared" si="1"/>
        <v>6.6</v>
      </c>
      <c r="K12" s="63">
        <v>2.7</v>
      </c>
      <c r="L12" s="41">
        <v>3.5</v>
      </c>
      <c r="M12" s="42">
        <f t="shared" si="2"/>
        <v>6.5</v>
      </c>
      <c r="N12" s="41">
        <v>-4</v>
      </c>
      <c r="O12" s="67">
        <f t="shared" si="3"/>
        <v>5.1999999999999993</v>
      </c>
      <c r="P12" s="71">
        <f t="shared" si="4"/>
        <v>11.799999999999999</v>
      </c>
    </row>
  </sheetData>
  <sheetProtection selectLockedCells="1" selectUnlockedCells="1"/>
  <autoFilter ref="A5:P5">
    <sortState ref="A6:P12">
      <sortCondition descending="1" ref="P5"/>
    </sortState>
  </autoFilter>
  <mergeCells count="2">
    <mergeCell ref="F4:J4"/>
    <mergeCell ref="K4:O4"/>
  </mergeCells>
  <phoneticPr fontId="2" type="noConversion"/>
  <pageMargins left="0.31527777777777777" right="0.19652777777777777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39997558519241921"/>
  </sheetPr>
  <dimension ref="A1:R12"/>
  <sheetViews>
    <sheetView zoomScaleNormal="100" workbookViewId="0">
      <selection activeCell="H15" sqref="H15"/>
    </sheetView>
  </sheetViews>
  <sheetFormatPr defaultRowHeight="12.75" x14ac:dyDescent="0.2"/>
  <cols>
    <col min="1" max="1" width="3.85546875" style="3" customWidth="1"/>
    <col min="2" max="2" width="18.140625" style="3" bestFit="1" customWidth="1"/>
    <col min="3" max="3" width="19.7109375" style="3" bestFit="1" customWidth="1"/>
    <col min="4" max="4" width="17" style="3" customWidth="1"/>
    <col min="5" max="5" width="5.140625" style="22" customWidth="1"/>
    <col min="6" max="9" width="6" style="3" customWidth="1"/>
    <col min="10" max="10" width="7.7109375" style="3" customWidth="1"/>
    <col min="11" max="14" width="6" style="3" customWidth="1"/>
    <col min="15" max="15" width="7.7109375" style="3" customWidth="1"/>
    <col min="16" max="16" width="9.7109375" style="3" customWidth="1"/>
    <col min="17" max="16384" width="9.140625" style="3"/>
  </cols>
  <sheetData>
    <row r="1" spans="1:18" ht="26.25" customHeight="1" x14ac:dyDescent="0.3">
      <c r="A1" s="2" t="s">
        <v>0</v>
      </c>
      <c r="D1" s="2"/>
      <c r="O1" s="2" t="s">
        <v>67</v>
      </c>
      <c r="P1" s="4"/>
    </row>
    <row r="2" spans="1:18" x14ac:dyDescent="0.2">
      <c r="B2" s="6" t="s">
        <v>15</v>
      </c>
      <c r="D2" s="6" t="s">
        <v>25</v>
      </c>
    </row>
    <row r="3" spans="1:18" ht="13.5" thickBot="1" x14ac:dyDescent="0.25">
      <c r="B3" s="7">
        <v>42126</v>
      </c>
      <c r="D3" s="3" t="s">
        <v>23</v>
      </c>
    </row>
    <row r="4" spans="1:18" ht="18.75" customHeight="1" x14ac:dyDescent="0.25">
      <c r="A4" s="104"/>
      <c r="B4" s="36" t="s">
        <v>9</v>
      </c>
      <c r="C4" s="8" t="s">
        <v>69</v>
      </c>
      <c r="D4" s="27"/>
      <c r="E4" s="64"/>
      <c r="F4" s="157" t="s">
        <v>1</v>
      </c>
      <c r="G4" s="157"/>
      <c r="H4" s="157"/>
      <c r="I4" s="157"/>
      <c r="J4" s="157"/>
      <c r="K4" s="158" t="s">
        <v>2</v>
      </c>
      <c r="L4" s="158"/>
      <c r="M4" s="158"/>
      <c r="N4" s="158"/>
      <c r="O4" s="158"/>
      <c r="P4" s="10" t="s">
        <v>60</v>
      </c>
      <c r="R4" s="118"/>
    </row>
    <row r="5" spans="1:18" ht="13.5" customHeight="1" thickBot="1" x14ac:dyDescent="0.25">
      <c r="A5" s="105" t="s">
        <v>3</v>
      </c>
      <c r="B5" s="37" t="s">
        <v>4</v>
      </c>
      <c r="C5" s="32" t="s">
        <v>5</v>
      </c>
      <c r="D5" s="32" t="s">
        <v>6</v>
      </c>
      <c r="E5" s="32" t="s">
        <v>7</v>
      </c>
      <c r="F5" s="32" t="s">
        <v>57</v>
      </c>
      <c r="G5" s="32" t="s">
        <v>58</v>
      </c>
      <c r="H5" s="32" t="s">
        <v>62</v>
      </c>
      <c r="I5" s="32" t="s">
        <v>61</v>
      </c>
      <c r="J5" s="33" t="s">
        <v>60</v>
      </c>
      <c r="K5" s="32" t="s">
        <v>57</v>
      </c>
      <c r="L5" s="32" t="s">
        <v>58</v>
      </c>
      <c r="M5" s="32" t="s">
        <v>62</v>
      </c>
      <c r="N5" s="32" t="s">
        <v>61</v>
      </c>
      <c r="O5" s="33" t="s">
        <v>60</v>
      </c>
      <c r="P5" s="34"/>
    </row>
    <row r="6" spans="1:18" ht="13.5" customHeight="1" x14ac:dyDescent="0.2">
      <c r="A6" s="76">
        <v>1</v>
      </c>
      <c r="B6" s="89" t="s">
        <v>174</v>
      </c>
      <c r="C6" s="47" t="s">
        <v>172</v>
      </c>
      <c r="D6" s="52" t="s">
        <v>175</v>
      </c>
      <c r="E6" s="86">
        <v>2003</v>
      </c>
      <c r="F6" s="73">
        <v>3.7</v>
      </c>
      <c r="G6" s="44">
        <v>4.2670000000000003</v>
      </c>
      <c r="H6" s="45">
        <f t="shared" ref="H6:H12" si="0">IF(ISBLANK(G6),"",10-G6)</f>
        <v>5.7329999999999997</v>
      </c>
      <c r="I6" s="44"/>
      <c r="J6" s="65">
        <f t="shared" ref="J6:J12" si="1">IF(ISBLANK(G6),"",F6+(10-G6)+I6)</f>
        <v>9.4329999999999998</v>
      </c>
      <c r="K6" s="61">
        <v>4.9000000000000004</v>
      </c>
      <c r="L6" s="44">
        <v>2.7</v>
      </c>
      <c r="M6" s="45">
        <f t="shared" ref="M6:M12" si="2">IF(ISBLANK(L6),"",10-L6)</f>
        <v>7.3</v>
      </c>
      <c r="N6" s="44"/>
      <c r="O6" s="65">
        <f t="shared" ref="O6:O12" si="3">IF(ISBLANK(L6),"",K6+(10-L6)+N6)</f>
        <v>12.2</v>
      </c>
      <c r="P6" s="72">
        <f t="shared" ref="P6:P12" si="4">IF(ISBLANK(J6),"",IF(ISBLANK(O6),"",J6+O6))</f>
        <v>21.632999999999999</v>
      </c>
    </row>
    <row r="7" spans="1:18" x14ac:dyDescent="0.2">
      <c r="A7" s="77">
        <v>2</v>
      </c>
      <c r="B7" s="81" t="s">
        <v>39</v>
      </c>
      <c r="C7" s="15" t="s">
        <v>17</v>
      </c>
      <c r="D7" s="28" t="s">
        <v>79</v>
      </c>
      <c r="E7" s="59">
        <v>2003</v>
      </c>
      <c r="F7" s="74">
        <v>3.2</v>
      </c>
      <c r="G7" s="14">
        <v>2.6669999999999998</v>
      </c>
      <c r="H7" s="35">
        <f t="shared" si="0"/>
        <v>7.3330000000000002</v>
      </c>
      <c r="I7" s="17"/>
      <c r="J7" s="66">
        <f t="shared" si="1"/>
        <v>10.533000000000001</v>
      </c>
      <c r="K7" s="62">
        <v>3.6</v>
      </c>
      <c r="L7" s="17">
        <v>4.3</v>
      </c>
      <c r="M7" s="35">
        <f t="shared" si="2"/>
        <v>5.7</v>
      </c>
      <c r="N7" s="17"/>
      <c r="O7" s="66">
        <f t="shared" si="3"/>
        <v>9.3000000000000007</v>
      </c>
      <c r="P7" s="70">
        <f t="shared" si="4"/>
        <v>19.833000000000002</v>
      </c>
    </row>
    <row r="8" spans="1:18" x14ac:dyDescent="0.2">
      <c r="A8" s="77">
        <v>3</v>
      </c>
      <c r="B8" s="80" t="s">
        <v>173</v>
      </c>
      <c r="C8" s="18" t="s">
        <v>172</v>
      </c>
      <c r="D8" s="28" t="s">
        <v>175</v>
      </c>
      <c r="E8" s="58">
        <v>2003</v>
      </c>
      <c r="F8" s="74">
        <v>2.2999999999999998</v>
      </c>
      <c r="G8" s="14">
        <v>4.9000000000000004</v>
      </c>
      <c r="H8" s="35">
        <f t="shared" si="0"/>
        <v>5.0999999999999996</v>
      </c>
      <c r="I8" s="17"/>
      <c r="J8" s="66">
        <f t="shared" si="1"/>
        <v>7.3999999999999995</v>
      </c>
      <c r="K8" s="62">
        <v>4.3</v>
      </c>
      <c r="L8" s="17">
        <v>2.63</v>
      </c>
      <c r="M8" s="35">
        <f t="shared" si="2"/>
        <v>7.37</v>
      </c>
      <c r="N8" s="17"/>
      <c r="O8" s="66">
        <f t="shared" si="3"/>
        <v>11.67</v>
      </c>
      <c r="P8" s="70">
        <f t="shared" si="4"/>
        <v>19.07</v>
      </c>
    </row>
    <row r="9" spans="1:18" x14ac:dyDescent="0.2">
      <c r="A9" s="77">
        <v>4</v>
      </c>
      <c r="B9" s="81" t="s">
        <v>82</v>
      </c>
      <c r="C9" s="15" t="s">
        <v>17</v>
      </c>
      <c r="D9" s="28" t="s">
        <v>79</v>
      </c>
      <c r="E9" s="59">
        <v>2004</v>
      </c>
      <c r="F9" s="74">
        <v>3.2</v>
      </c>
      <c r="G9" s="14">
        <v>3</v>
      </c>
      <c r="H9" s="35">
        <f t="shared" si="0"/>
        <v>7</v>
      </c>
      <c r="I9" s="17"/>
      <c r="J9" s="66">
        <f t="shared" si="1"/>
        <v>10.199999999999999</v>
      </c>
      <c r="K9" s="62">
        <v>2.5</v>
      </c>
      <c r="L9" s="17">
        <v>4.4000000000000004</v>
      </c>
      <c r="M9" s="35">
        <f t="shared" si="2"/>
        <v>5.6</v>
      </c>
      <c r="N9" s="17"/>
      <c r="O9" s="66">
        <f t="shared" si="3"/>
        <v>8.1</v>
      </c>
      <c r="P9" s="70">
        <f t="shared" si="4"/>
        <v>18.299999999999997</v>
      </c>
    </row>
    <row r="10" spans="1:18" x14ac:dyDescent="0.2">
      <c r="A10" s="77">
        <v>5</v>
      </c>
      <c r="B10" s="81" t="s">
        <v>18</v>
      </c>
      <c r="C10" s="15" t="s">
        <v>17</v>
      </c>
      <c r="D10" s="28" t="s">
        <v>79</v>
      </c>
      <c r="E10" s="59">
        <v>2004</v>
      </c>
      <c r="F10" s="74">
        <v>2.2999999999999998</v>
      </c>
      <c r="G10" s="14">
        <v>5.2329999999999997</v>
      </c>
      <c r="H10" s="35">
        <f t="shared" si="0"/>
        <v>4.7670000000000003</v>
      </c>
      <c r="I10" s="17"/>
      <c r="J10" s="66">
        <f t="shared" si="1"/>
        <v>7.0670000000000002</v>
      </c>
      <c r="K10" s="62">
        <v>3.1</v>
      </c>
      <c r="L10" s="17">
        <v>3.8</v>
      </c>
      <c r="M10" s="35">
        <f t="shared" si="2"/>
        <v>6.2</v>
      </c>
      <c r="N10" s="17"/>
      <c r="O10" s="66">
        <f t="shared" si="3"/>
        <v>9.3000000000000007</v>
      </c>
      <c r="P10" s="70">
        <f t="shared" si="4"/>
        <v>16.367000000000001</v>
      </c>
    </row>
    <row r="11" spans="1:18" x14ac:dyDescent="0.2">
      <c r="A11" s="77">
        <v>6</v>
      </c>
      <c r="B11" s="81" t="s">
        <v>81</v>
      </c>
      <c r="C11" s="15" t="s">
        <v>17</v>
      </c>
      <c r="D11" s="28" t="s">
        <v>79</v>
      </c>
      <c r="E11" s="59">
        <v>2004</v>
      </c>
      <c r="F11" s="74">
        <v>1.8</v>
      </c>
      <c r="G11" s="14">
        <v>5.2329999999999997</v>
      </c>
      <c r="H11" s="35">
        <f t="shared" si="0"/>
        <v>4.7670000000000003</v>
      </c>
      <c r="I11" s="17"/>
      <c r="J11" s="66">
        <f t="shared" si="1"/>
        <v>6.5670000000000002</v>
      </c>
      <c r="K11" s="62">
        <v>2.5</v>
      </c>
      <c r="L11" s="17">
        <v>6.03</v>
      </c>
      <c r="M11" s="35">
        <f t="shared" si="2"/>
        <v>3.9699999999999998</v>
      </c>
      <c r="N11" s="17">
        <v>-4</v>
      </c>
      <c r="O11" s="66">
        <f t="shared" si="3"/>
        <v>2.4699999999999998</v>
      </c>
      <c r="P11" s="70">
        <f t="shared" si="4"/>
        <v>9.036999999999999</v>
      </c>
    </row>
    <row r="12" spans="1:18" ht="13.5" thickBot="1" x14ac:dyDescent="0.25">
      <c r="A12" s="78">
        <v>7</v>
      </c>
      <c r="B12" s="123" t="s">
        <v>80</v>
      </c>
      <c r="C12" s="124" t="s">
        <v>44</v>
      </c>
      <c r="D12" s="130" t="s">
        <v>45</v>
      </c>
      <c r="E12" s="126">
        <v>2003</v>
      </c>
      <c r="F12" s="75">
        <v>1.8</v>
      </c>
      <c r="G12" s="54">
        <v>4.6669999999999998</v>
      </c>
      <c r="H12" s="42">
        <f t="shared" si="0"/>
        <v>5.3330000000000002</v>
      </c>
      <c r="I12" s="41"/>
      <c r="J12" s="67">
        <f t="shared" si="1"/>
        <v>7.133</v>
      </c>
      <c r="K12" s="63">
        <v>2.4</v>
      </c>
      <c r="L12" s="41">
        <v>7</v>
      </c>
      <c r="M12" s="42">
        <f t="shared" si="2"/>
        <v>3</v>
      </c>
      <c r="N12" s="41">
        <v>-4</v>
      </c>
      <c r="O12" s="67">
        <f t="shared" si="3"/>
        <v>1.4000000000000004</v>
      </c>
      <c r="P12" s="71">
        <f t="shared" si="4"/>
        <v>8.5330000000000013</v>
      </c>
    </row>
  </sheetData>
  <sheetProtection selectLockedCells="1" selectUnlockedCells="1"/>
  <autoFilter ref="A5:P5">
    <sortState ref="A6:P12">
      <sortCondition descending="1" ref="P5"/>
    </sortState>
  </autoFilter>
  <mergeCells count="2">
    <mergeCell ref="F4:J4"/>
    <mergeCell ref="K4:O4"/>
  </mergeCells>
  <phoneticPr fontId="2" type="noConversion"/>
  <pageMargins left="0.31527777777777777" right="0.19652777777777777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</sheetPr>
  <dimension ref="A1:S21"/>
  <sheetViews>
    <sheetView zoomScaleNormal="100" workbookViewId="0">
      <selection activeCell="S4" sqref="S4:S11"/>
    </sheetView>
  </sheetViews>
  <sheetFormatPr defaultRowHeight="12.75" x14ac:dyDescent="0.2"/>
  <cols>
    <col min="1" max="1" width="3.85546875" style="3" customWidth="1"/>
    <col min="2" max="2" width="19.85546875" style="3" customWidth="1"/>
    <col min="3" max="3" width="15.85546875" style="3" bestFit="1" customWidth="1"/>
    <col min="4" max="4" width="17" style="3" customWidth="1"/>
    <col min="5" max="5" width="5.42578125" style="22" customWidth="1"/>
    <col min="6" max="9" width="6" style="3" customWidth="1"/>
    <col min="10" max="10" width="7.7109375" style="3" customWidth="1"/>
    <col min="11" max="14" width="6.140625" style="3" customWidth="1"/>
    <col min="15" max="15" width="7.7109375" style="3" customWidth="1"/>
    <col min="16" max="16" width="9.7109375" style="6" customWidth="1"/>
    <col min="17" max="16384" width="9.140625" style="3"/>
  </cols>
  <sheetData>
    <row r="1" spans="1:19" ht="26.25" customHeight="1" x14ac:dyDescent="0.3">
      <c r="A1" s="2" t="s">
        <v>0</v>
      </c>
      <c r="D1" s="2"/>
      <c r="O1" s="2" t="s">
        <v>67</v>
      </c>
      <c r="P1" s="4"/>
    </row>
    <row r="2" spans="1:19" x14ac:dyDescent="0.2">
      <c r="B2" s="6" t="s">
        <v>15</v>
      </c>
      <c r="D2" s="6" t="s">
        <v>25</v>
      </c>
    </row>
    <row r="3" spans="1:19" ht="13.5" thickBot="1" x14ac:dyDescent="0.25">
      <c r="B3" s="7">
        <v>42126</v>
      </c>
      <c r="D3" s="3" t="s">
        <v>23</v>
      </c>
    </row>
    <row r="4" spans="1:19" ht="18.75" customHeight="1" x14ac:dyDescent="0.25">
      <c r="A4" s="104"/>
      <c r="B4" s="36" t="s">
        <v>11</v>
      </c>
      <c r="C4" s="8" t="s">
        <v>70</v>
      </c>
      <c r="D4" s="27"/>
      <c r="E4" s="106"/>
      <c r="F4" s="157" t="s">
        <v>1</v>
      </c>
      <c r="G4" s="157"/>
      <c r="H4" s="157"/>
      <c r="I4" s="157"/>
      <c r="J4" s="157"/>
      <c r="K4" s="158" t="s">
        <v>2</v>
      </c>
      <c r="L4" s="158"/>
      <c r="M4" s="158"/>
      <c r="N4" s="158"/>
      <c r="O4" s="158"/>
      <c r="P4" s="10" t="s">
        <v>60</v>
      </c>
      <c r="S4" s="118"/>
    </row>
    <row r="5" spans="1:19" ht="13.5" customHeight="1" thickBot="1" x14ac:dyDescent="0.25">
      <c r="A5" s="127" t="s">
        <v>3</v>
      </c>
      <c r="B5" s="37" t="s">
        <v>4</v>
      </c>
      <c r="C5" s="32" t="s">
        <v>5</v>
      </c>
      <c r="D5" s="32" t="s">
        <v>6</v>
      </c>
      <c r="E5" s="32" t="s">
        <v>7</v>
      </c>
      <c r="F5" s="32" t="s">
        <v>57</v>
      </c>
      <c r="G5" s="32" t="s">
        <v>58</v>
      </c>
      <c r="H5" s="32" t="s">
        <v>62</v>
      </c>
      <c r="I5" s="32" t="s">
        <v>61</v>
      </c>
      <c r="J5" s="33" t="s">
        <v>60</v>
      </c>
      <c r="K5" s="32" t="s">
        <v>57</v>
      </c>
      <c r="L5" s="32" t="s">
        <v>58</v>
      </c>
      <c r="M5" s="32" t="s">
        <v>62</v>
      </c>
      <c r="N5" s="32" t="s">
        <v>61</v>
      </c>
      <c r="O5" s="33" t="s">
        <v>60</v>
      </c>
      <c r="P5" s="34"/>
    </row>
    <row r="6" spans="1:19" ht="13.5" customHeight="1" x14ac:dyDescent="0.2">
      <c r="A6" s="76">
        <v>1</v>
      </c>
      <c r="B6" s="79" t="s">
        <v>37</v>
      </c>
      <c r="C6" s="43" t="s">
        <v>10</v>
      </c>
      <c r="D6" s="53" t="s">
        <v>35</v>
      </c>
      <c r="E6" s="57">
        <v>2005</v>
      </c>
      <c r="F6" s="73">
        <v>5.2</v>
      </c>
      <c r="G6" s="44">
        <v>1.1000000000000001</v>
      </c>
      <c r="H6" s="35">
        <f t="shared" ref="H6:H21" si="0">IF(ISBLANK(G6),"",10-G6)</f>
        <v>8.9</v>
      </c>
      <c r="I6" s="44"/>
      <c r="J6" s="65">
        <f t="shared" ref="J6:J21" si="1">IF(ISBLANK(G6),"",F6+(10-G6)+I6)</f>
        <v>14.100000000000001</v>
      </c>
      <c r="K6" s="61">
        <v>4.9000000000000004</v>
      </c>
      <c r="L6" s="44">
        <v>2.2000000000000002</v>
      </c>
      <c r="M6" s="35">
        <f t="shared" ref="M6:M21" si="2">IF(ISBLANK(L6),"",10-L6)</f>
        <v>7.8</v>
      </c>
      <c r="N6" s="44"/>
      <c r="O6" s="65">
        <f t="shared" ref="O6:O21" si="3">IF(ISBLANK(L6),"",K6+(10-L6)+N6)</f>
        <v>12.7</v>
      </c>
      <c r="P6" s="72">
        <f t="shared" ref="P6:P21" si="4">IF(ISBLANK(J6),"",IF(ISBLANK(O6),"",J6+O6))</f>
        <v>26.8</v>
      </c>
    </row>
    <row r="7" spans="1:19" ht="13.5" customHeight="1" x14ac:dyDescent="0.2">
      <c r="A7" s="93">
        <v>2</v>
      </c>
      <c r="B7" s="80" t="s">
        <v>38</v>
      </c>
      <c r="C7" s="18" t="s">
        <v>10</v>
      </c>
      <c r="D7" s="31" t="s">
        <v>35</v>
      </c>
      <c r="E7" s="58">
        <v>2006</v>
      </c>
      <c r="F7" s="74">
        <v>4.8</v>
      </c>
      <c r="G7" s="14">
        <v>2.4</v>
      </c>
      <c r="H7" s="35">
        <f t="shared" si="0"/>
        <v>7.6</v>
      </c>
      <c r="I7" s="17"/>
      <c r="J7" s="66">
        <f t="shared" si="1"/>
        <v>12.399999999999999</v>
      </c>
      <c r="K7" s="62">
        <v>4</v>
      </c>
      <c r="L7" s="17">
        <v>2.33</v>
      </c>
      <c r="M7" s="35">
        <f t="shared" si="2"/>
        <v>7.67</v>
      </c>
      <c r="N7" s="17"/>
      <c r="O7" s="66">
        <f t="shared" si="3"/>
        <v>11.67</v>
      </c>
      <c r="P7" s="70">
        <f t="shared" si="4"/>
        <v>24.07</v>
      </c>
    </row>
    <row r="8" spans="1:19" ht="13.5" customHeight="1" x14ac:dyDescent="0.2">
      <c r="A8" s="93">
        <v>3</v>
      </c>
      <c r="B8" s="81" t="s">
        <v>87</v>
      </c>
      <c r="C8" s="15" t="s">
        <v>88</v>
      </c>
      <c r="D8" s="29" t="s">
        <v>89</v>
      </c>
      <c r="E8" s="59">
        <v>2006</v>
      </c>
      <c r="F8" s="74">
        <v>4.2</v>
      </c>
      <c r="G8" s="14">
        <v>1.867</v>
      </c>
      <c r="H8" s="35">
        <f t="shared" si="0"/>
        <v>8.1329999999999991</v>
      </c>
      <c r="I8" s="17"/>
      <c r="J8" s="66">
        <f t="shared" si="1"/>
        <v>12.332999999999998</v>
      </c>
      <c r="K8" s="62">
        <v>3.8</v>
      </c>
      <c r="L8" s="17">
        <v>3.43</v>
      </c>
      <c r="M8" s="35">
        <f t="shared" si="2"/>
        <v>6.57</v>
      </c>
      <c r="N8" s="17"/>
      <c r="O8" s="66">
        <f t="shared" si="3"/>
        <v>10.370000000000001</v>
      </c>
      <c r="P8" s="70">
        <f t="shared" si="4"/>
        <v>22.702999999999999</v>
      </c>
    </row>
    <row r="9" spans="1:19" ht="13.5" customHeight="1" x14ac:dyDescent="0.2">
      <c r="A9" s="93">
        <v>4</v>
      </c>
      <c r="B9" s="80" t="s">
        <v>36</v>
      </c>
      <c r="C9" s="18" t="s">
        <v>10</v>
      </c>
      <c r="D9" s="30" t="s">
        <v>35</v>
      </c>
      <c r="E9" s="58">
        <v>2005</v>
      </c>
      <c r="F9" s="74">
        <v>3.7</v>
      </c>
      <c r="G9" s="14">
        <v>2.367</v>
      </c>
      <c r="H9" s="35">
        <f t="shared" si="0"/>
        <v>7.633</v>
      </c>
      <c r="I9" s="17"/>
      <c r="J9" s="66">
        <f t="shared" si="1"/>
        <v>11.333</v>
      </c>
      <c r="K9" s="62">
        <v>3.9</v>
      </c>
      <c r="L9" s="17">
        <v>2.6</v>
      </c>
      <c r="M9" s="35">
        <f t="shared" si="2"/>
        <v>7.4</v>
      </c>
      <c r="N9" s="17"/>
      <c r="O9" s="66">
        <f t="shared" si="3"/>
        <v>11.3</v>
      </c>
      <c r="P9" s="70">
        <f t="shared" si="4"/>
        <v>22.633000000000003</v>
      </c>
    </row>
    <row r="10" spans="1:19" ht="13.5" customHeight="1" x14ac:dyDescent="0.2">
      <c r="A10" s="93">
        <v>5</v>
      </c>
      <c r="B10" s="80" t="s">
        <v>84</v>
      </c>
      <c r="C10" s="18" t="s">
        <v>75</v>
      </c>
      <c r="D10" s="28" t="s">
        <v>85</v>
      </c>
      <c r="E10" s="59">
        <v>2005</v>
      </c>
      <c r="F10" s="74">
        <v>3.3</v>
      </c>
      <c r="G10" s="14">
        <v>3.2330000000000001</v>
      </c>
      <c r="H10" s="35">
        <f t="shared" si="0"/>
        <v>6.7669999999999995</v>
      </c>
      <c r="I10" s="17"/>
      <c r="J10" s="66">
        <f t="shared" si="1"/>
        <v>10.067</v>
      </c>
      <c r="K10" s="62">
        <v>3.5</v>
      </c>
      <c r="L10" s="17">
        <v>2.2999999999999998</v>
      </c>
      <c r="M10" s="35">
        <f t="shared" si="2"/>
        <v>7.7</v>
      </c>
      <c r="N10" s="17"/>
      <c r="O10" s="66">
        <f t="shared" si="3"/>
        <v>11.2</v>
      </c>
      <c r="P10" s="70">
        <f t="shared" si="4"/>
        <v>21.266999999999999</v>
      </c>
    </row>
    <row r="11" spans="1:19" ht="13.5" customHeight="1" x14ac:dyDescent="0.2">
      <c r="A11" s="93">
        <v>6</v>
      </c>
      <c r="B11" s="80" t="s">
        <v>51</v>
      </c>
      <c r="C11" s="15" t="s">
        <v>44</v>
      </c>
      <c r="D11" s="29" t="s">
        <v>45</v>
      </c>
      <c r="E11" s="59">
        <v>2006</v>
      </c>
      <c r="F11" s="74">
        <v>3.3</v>
      </c>
      <c r="G11" s="14">
        <v>2.7330000000000001</v>
      </c>
      <c r="H11" s="35">
        <f t="shared" si="0"/>
        <v>7.2669999999999995</v>
      </c>
      <c r="I11" s="17"/>
      <c r="J11" s="66">
        <f t="shared" si="1"/>
        <v>10.567</v>
      </c>
      <c r="K11" s="62">
        <v>2.9</v>
      </c>
      <c r="L11" s="17">
        <v>3.2</v>
      </c>
      <c r="M11" s="35">
        <f t="shared" si="2"/>
        <v>6.8</v>
      </c>
      <c r="N11" s="17"/>
      <c r="O11" s="66">
        <f t="shared" si="3"/>
        <v>9.6999999999999993</v>
      </c>
      <c r="P11" s="70">
        <f t="shared" si="4"/>
        <v>20.266999999999999</v>
      </c>
    </row>
    <row r="12" spans="1:19" ht="13.5" customHeight="1" x14ac:dyDescent="0.2">
      <c r="A12" s="93">
        <v>7</v>
      </c>
      <c r="B12" s="80" t="s">
        <v>91</v>
      </c>
      <c r="C12" s="18" t="s">
        <v>92</v>
      </c>
      <c r="D12" s="31" t="s">
        <v>93</v>
      </c>
      <c r="E12" s="58">
        <v>2006</v>
      </c>
      <c r="F12" s="74">
        <v>3.8</v>
      </c>
      <c r="G12" s="14">
        <v>3.6</v>
      </c>
      <c r="H12" s="35">
        <f t="shared" si="0"/>
        <v>6.4</v>
      </c>
      <c r="I12" s="17"/>
      <c r="J12" s="66">
        <f t="shared" si="1"/>
        <v>10.199999999999999</v>
      </c>
      <c r="K12" s="62">
        <v>3.1</v>
      </c>
      <c r="L12" s="17">
        <v>3.83</v>
      </c>
      <c r="M12" s="35">
        <f t="shared" si="2"/>
        <v>6.17</v>
      </c>
      <c r="N12" s="17"/>
      <c r="O12" s="66">
        <f t="shared" si="3"/>
        <v>9.27</v>
      </c>
      <c r="P12" s="70">
        <f t="shared" si="4"/>
        <v>19.47</v>
      </c>
    </row>
    <row r="13" spans="1:19" ht="13.5" customHeight="1" x14ac:dyDescent="0.2">
      <c r="A13" s="93">
        <v>8</v>
      </c>
      <c r="B13" s="80" t="s">
        <v>83</v>
      </c>
      <c r="C13" s="18" t="s">
        <v>27</v>
      </c>
      <c r="D13" s="30" t="s">
        <v>28</v>
      </c>
      <c r="E13" s="58">
        <v>2006</v>
      </c>
      <c r="F13" s="74">
        <v>3</v>
      </c>
      <c r="G13" s="14">
        <v>3.1669999999999998</v>
      </c>
      <c r="H13" s="35">
        <f t="shared" si="0"/>
        <v>6.8330000000000002</v>
      </c>
      <c r="I13" s="17"/>
      <c r="J13" s="66">
        <f t="shared" si="1"/>
        <v>9.8330000000000002</v>
      </c>
      <c r="K13" s="62">
        <v>3.1</v>
      </c>
      <c r="L13" s="17">
        <v>3.73</v>
      </c>
      <c r="M13" s="35">
        <f t="shared" si="2"/>
        <v>6.27</v>
      </c>
      <c r="N13" s="17"/>
      <c r="O13" s="66">
        <f t="shared" si="3"/>
        <v>9.3699999999999992</v>
      </c>
      <c r="P13" s="70">
        <f t="shared" si="4"/>
        <v>19.202999999999999</v>
      </c>
    </row>
    <row r="14" spans="1:19" ht="13.5" customHeight="1" x14ac:dyDescent="0.2">
      <c r="A14" s="93">
        <v>9</v>
      </c>
      <c r="B14" s="81" t="s">
        <v>54</v>
      </c>
      <c r="C14" s="15" t="s">
        <v>48</v>
      </c>
      <c r="D14" s="28" t="s">
        <v>46</v>
      </c>
      <c r="E14" s="59">
        <v>2005</v>
      </c>
      <c r="F14" s="74">
        <v>3.3</v>
      </c>
      <c r="G14" s="14">
        <v>3.1669999999999998</v>
      </c>
      <c r="H14" s="35">
        <f t="shared" si="0"/>
        <v>6.8330000000000002</v>
      </c>
      <c r="I14" s="17"/>
      <c r="J14" s="66">
        <f t="shared" si="1"/>
        <v>10.132999999999999</v>
      </c>
      <c r="K14" s="62">
        <v>3.4</v>
      </c>
      <c r="L14" s="17">
        <v>4.5</v>
      </c>
      <c r="M14" s="35">
        <f t="shared" si="2"/>
        <v>5.5</v>
      </c>
      <c r="N14" s="17"/>
      <c r="O14" s="66">
        <f t="shared" si="3"/>
        <v>8.9</v>
      </c>
      <c r="P14" s="70">
        <f t="shared" si="4"/>
        <v>19.033000000000001</v>
      </c>
    </row>
    <row r="15" spans="1:19" ht="13.5" customHeight="1" x14ac:dyDescent="0.2">
      <c r="A15" s="93">
        <v>10</v>
      </c>
      <c r="B15" s="80" t="s">
        <v>29</v>
      </c>
      <c r="C15" s="18" t="s">
        <v>27</v>
      </c>
      <c r="D15" s="30" t="s">
        <v>28</v>
      </c>
      <c r="E15" s="58">
        <v>2006</v>
      </c>
      <c r="F15" s="74">
        <v>3.1</v>
      </c>
      <c r="G15" s="14">
        <v>2.8</v>
      </c>
      <c r="H15" s="35">
        <f t="shared" si="0"/>
        <v>7.2</v>
      </c>
      <c r="I15" s="17"/>
      <c r="J15" s="66">
        <f t="shared" si="1"/>
        <v>10.3</v>
      </c>
      <c r="K15" s="62">
        <v>2.2999999999999998</v>
      </c>
      <c r="L15" s="17">
        <v>3.6</v>
      </c>
      <c r="M15" s="35">
        <f t="shared" si="2"/>
        <v>6.4</v>
      </c>
      <c r="N15" s="17"/>
      <c r="O15" s="66">
        <f t="shared" si="3"/>
        <v>8.6999999999999993</v>
      </c>
      <c r="P15" s="70">
        <f t="shared" si="4"/>
        <v>19</v>
      </c>
    </row>
    <row r="16" spans="1:19" x14ac:dyDescent="0.2">
      <c r="A16" s="93">
        <v>11</v>
      </c>
      <c r="B16" s="80" t="s">
        <v>52</v>
      </c>
      <c r="C16" s="18" t="s">
        <v>44</v>
      </c>
      <c r="D16" s="30" t="s">
        <v>45</v>
      </c>
      <c r="E16" s="58">
        <v>2005</v>
      </c>
      <c r="F16" s="74">
        <v>3</v>
      </c>
      <c r="G16" s="14">
        <v>4.0999999999999996</v>
      </c>
      <c r="H16" s="35">
        <f t="shared" si="0"/>
        <v>5.9</v>
      </c>
      <c r="I16" s="17"/>
      <c r="J16" s="66">
        <f t="shared" si="1"/>
        <v>8.9</v>
      </c>
      <c r="K16" s="62">
        <v>2.9</v>
      </c>
      <c r="L16" s="17">
        <v>3.8</v>
      </c>
      <c r="M16" s="35">
        <f t="shared" si="2"/>
        <v>6.2</v>
      </c>
      <c r="N16" s="17"/>
      <c r="O16" s="66">
        <f t="shared" si="3"/>
        <v>9.1</v>
      </c>
      <c r="P16" s="70">
        <f t="shared" si="4"/>
        <v>18</v>
      </c>
    </row>
    <row r="17" spans="1:16" x14ac:dyDescent="0.2">
      <c r="A17" s="93">
        <v>12</v>
      </c>
      <c r="B17" s="81" t="s">
        <v>170</v>
      </c>
      <c r="C17" s="15" t="s">
        <v>172</v>
      </c>
      <c r="D17" s="28" t="s">
        <v>175</v>
      </c>
      <c r="E17" s="59">
        <v>2006</v>
      </c>
      <c r="F17" s="74">
        <v>3.4</v>
      </c>
      <c r="G17" s="14">
        <v>3.133</v>
      </c>
      <c r="H17" s="35">
        <f t="shared" si="0"/>
        <v>6.867</v>
      </c>
      <c r="I17" s="17"/>
      <c r="J17" s="66">
        <f t="shared" si="1"/>
        <v>10.266999999999999</v>
      </c>
      <c r="K17" s="62">
        <v>2.5</v>
      </c>
      <c r="L17" s="17">
        <v>4.8</v>
      </c>
      <c r="M17" s="35">
        <f t="shared" si="2"/>
        <v>5.2</v>
      </c>
      <c r="N17" s="17"/>
      <c r="O17" s="66">
        <f t="shared" si="3"/>
        <v>7.7</v>
      </c>
      <c r="P17" s="70">
        <f t="shared" si="4"/>
        <v>17.966999999999999</v>
      </c>
    </row>
    <row r="18" spans="1:16" x14ac:dyDescent="0.2">
      <c r="A18" s="93">
        <v>13</v>
      </c>
      <c r="B18" s="81" t="s">
        <v>86</v>
      </c>
      <c r="C18" s="15" t="s">
        <v>17</v>
      </c>
      <c r="D18" s="29" t="s">
        <v>79</v>
      </c>
      <c r="E18" s="59">
        <v>2005</v>
      </c>
      <c r="F18" s="74">
        <v>3.3</v>
      </c>
      <c r="G18" s="14">
        <v>2.8330000000000002</v>
      </c>
      <c r="H18" s="35">
        <f t="shared" si="0"/>
        <v>7.1669999999999998</v>
      </c>
      <c r="I18" s="17"/>
      <c r="J18" s="66">
        <f t="shared" si="1"/>
        <v>10.466999999999999</v>
      </c>
      <c r="K18" s="62">
        <v>2.2999999999999998</v>
      </c>
      <c r="L18" s="17">
        <v>5.0999999999999996</v>
      </c>
      <c r="M18" s="35">
        <f t="shared" si="2"/>
        <v>4.9000000000000004</v>
      </c>
      <c r="N18" s="17"/>
      <c r="O18" s="66">
        <f t="shared" si="3"/>
        <v>7.2</v>
      </c>
      <c r="P18" s="70">
        <f t="shared" si="4"/>
        <v>17.666999999999998</v>
      </c>
    </row>
    <row r="19" spans="1:16" x14ac:dyDescent="0.2">
      <c r="A19" s="93">
        <v>14</v>
      </c>
      <c r="B19" s="81" t="s">
        <v>53</v>
      </c>
      <c r="C19" s="15" t="s">
        <v>44</v>
      </c>
      <c r="D19" s="28" t="s">
        <v>45</v>
      </c>
      <c r="E19" s="59">
        <v>2005</v>
      </c>
      <c r="F19" s="74">
        <v>3.2</v>
      </c>
      <c r="G19" s="14">
        <v>4.133</v>
      </c>
      <c r="H19" s="35">
        <f t="shared" si="0"/>
        <v>5.867</v>
      </c>
      <c r="I19" s="17"/>
      <c r="J19" s="66">
        <f t="shared" si="1"/>
        <v>9.0670000000000002</v>
      </c>
      <c r="K19" s="62">
        <v>3.1</v>
      </c>
      <c r="L19" s="17">
        <v>4.63</v>
      </c>
      <c r="M19" s="35">
        <f t="shared" si="2"/>
        <v>5.37</v>
      </c>
      <c r="N19" s="17"/>
      <c r="O19" s="66">
        <f t="shared" si="3"/>
        <v>8.4700000000000006</v>
      </c>
      <c r="P19" s="70">
        <f t="shared" si="4"/>
        <v>17.536999999999999</v>
      </c>
    </row>
    <row r="20" spans="1:16" x14ac:dyDescent="0.2">
      <c r="A20" s="93">
        <v>15</v>
      </c>
      <c r="B20" s="80" t="s">
        <v>167</v>
      </c>
      <c r="C20" s="18" t="s">
        <v>12</v>
      </c>
      <c r="D20" s="30" t="s">
        <v>90</v>
      </c>
      <c r="E20" s="58">
        <v>2005</v>
      </c>
      <c r="F20" s="74">
        <v>3.6</v>
      </c>
      <c r="G20" s="14">
        <v>4.9669999999999996</v>
      </c>
      <c r="H20" s="35">
        <f t="shared" si="0"/>
        <v>5.0330000000000004</v>
      </c>
      <c r="I20" s="17"/>
      <c r="J20" s="66">
        <f t="shared" si="1"/>
        <v>8.6330000000000009</v>
      </c>
      <c r="K20" s="62">
        <v>4</v>
      </c>
      <c r="L20" s="17">
        <v>6.1</v>
      </c>
      <c r="M20" s="35">
        <f t="shared" si="2"/>
        <v>3.9000000000000004</v>
      </c>
      <c r="N20" s="17"/>
      <c r="O20" s="66">
        <f t="shared" si="3"/>
        <v>7.9</v>
      </c>
      <c r="P20" s="70">
        <f t="shared" si="4"/>
        <v>16.533000000000001</v>
      </c>
    </row>
    <row r="21" spans="1:16" ht="13.5" thickBot="1" x14ac:dyDescent="0.25">
      <c r="A21" s="103">
        <v>16</v>
      </c>
      <c r="B21" s="123" t="s">
        <v>41</v>
      </c>
      <c r="C21" s="124" t="s">
        <v>12</v>
      </c>
      <c r="D21" s="125" t="s">
        <v>90</v>
      </c>
      <c r="E21" s="126">
        <v>2005</v>
      </c>
      <c r="F21" s="75">
        <v>3.5</v>
      </c>
      <c r="G21" s="54">
        <v>5.1669999999999998</v>
      </c>
      <c r="H21" s="42">
        <f t="shared" si="0"/>
        <v>4.8330000000000002</v>
      </c>
      <c r="I21" s="41"/>
      <c r="J21" s="67">
        <f t="shared" si="1"/>
        <v>8.3330000000000002</v>
      </c>
      <c r="K21" s="63">
        <v>3.4</v>
      </c>
      <c r="L21" s="41">
        <v>8.4600000000000009</v>
      </c>
      <c r="M21" s="42">
        <f t="shared" si="2"/>
        <v>1.5399999999999991</v>
      </c>
      <c r="N21" s="41"/>
      <c r="O21" s="67">
        <f t="shared" si="3"/>
        <v>4.9399999999999995</v>
      </c>
      <c r="P21" s="71">
        <f t="shared" si="4"/>
        <v>13.273</v>
      </c>
    </row>
  </sheetData>
  <sheetProtection selectLockedCells="1" selectUnlockedCells="1"/>
  <autoFilter ref="A5:P5">
    <sortState ref="A6:P21">
      <sortCondition descending="1" ref="P5"/>
    </sortState>
  </autoFilter>
  <mergeCells count="2">
    <mergeCell ref="F4:J4"/>
    <mergeCell ref="K4:O4"/>
  </mergeCells>
  <phoneticPr fontId="2" type="noConversion"/>
  <pageMargins left="0.3298611111111111" right="0.2" top="0.5" bottom="0.15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R17"/>
  <sheetViews>
    <sheetView zoomScaleNormal="100" workbookViewId="0">
      <selection activeCell="C21" sqref="C21"/>
    </sheetView>
  </sheetViews>
  <sheetFormatPr defaultRowHeight="12.75" x14ac:dyDescent="0.2"/>
  <cols>
    <col min="1" max="1" width="3.85546875" style="3" customWidth="1"/>
    <col min="2" max="2" width="19" style="3" bestFit="1" customWidth="1"/>
    <col min="3" max="3" width="19.42578125" style="3" bestFit="1" customWidth="1"/>
    <col min="4" max="4" width="17" style="3" customWidth="1"/>
    <col min="5" max="5" width="6.140625" style="22" customWidth="1"/>
    <col min="6" max="9" width="6" style="3" customWidth="1"/>
    <col min="10" max="10" width="7.7109375" style="3" customWidth="1"/>
    <col min="11" max="14" width="6" style="3" customWidth="1"/>
    <col min="15" max="15" width="7.7109375" style="3" customWidth="1"/>
    <col min="16" max="16" width="9.7109375" style="3" customWidth="1"/>
    <col min="17" max="16384" width="9.140625" style="3"/>
  </cols>
  <sheetData>
    <row r="1" spans="1:18" ht="26.25" customHeight="1" x14ac:dyDescent="0.3">
      <c r="A1" s="2" t="s">
        <v>0</v>
      </c>
      <c r="D1" s="2"/>
      <c r="O1" s="2" t="s">
        <v>67</v>
      </c>
      <c r="P1" s="4"/>
    </row>
    <row r="2" spans="1:18" x14ac:dyDescent="0.2">
      <c r="B2" s="6" t="s">
        <v>15</v>
      </c>
      <c r="D2" s="6" t="s">
        <v>25</v>
      </c>
    </row>
    <row r="3" spans="1:18" ht="13.5" thickBot="1" x14ac:dyDescent="0.25">
      <c r="B3" s="7">
        <v>42126</v>
      </c>
      <c r="D3" s="3" t="s">
        <v>23</v>
      </c>
    </row>
    <row r="4" spans="1:18" ht="18.75" customHeight="1" x14ac:dyDescent="0.25">
      <c r="A4" s="26"/>
      <c r="B4" s="36" t="s">
        <v>13</v>
      </c>
      <c r="C4" s="8" t="s">
        <v>73</v>
      </c>
      <c r="D4" s="27"/>
      <c r="E4" s="64"/>
      <c r="F4" s="157" t="s">
        <v>2</v>
      </c>
      <c r="G4" s="157"/>
      <c r="H4" s="157"/>
      <c r="I4" s="157"/>
      <c r="J4" s="157"/>
      <c r="K4" s="158" t="s">
        <v>1</v>
      </c>
      <c r="L4" s="158"/>
      <c r="M4" s="158"/>
      <c r="N4" s="158"/>
      <c r="O4" s="158"/>
      <c r="P4" s="10" t="s">
        <v>60</v>
      </c>
      <c r="R4" s="118"/>
    </row>
    <row r="5" spans="1:18" ht="13.5" customHeight="1" thickBot="1" x14ac:dyDescent="0.25">
      <c r="A5" s="129" t="s">
        <v>3</v>
      </c>
      <c r="B5" s="32" t="s">
        <v>4</v>
      </c>
      <c r="C5" s="32" t="s">
        <v>5</v>
      </c>
      <c r="D5" s="32" t="s">
        <v>6</v>
      </c>
      <c r="E5" s="32" t="s">
        <v>7</v>
      </c>
      <c r="F5" s="32" t="s">
        <v>57</v>
      </c>
      <c r="G5" s="32" t="s">
        <v>58</v>
      </c>
      <c r="H5" s="32" t="s">
        <v>62</v>
      </c>
      <c r="I5" s="32" t="s">
        <v>61</v>
      </c>
      <c r="J5" s="33" t="s">
        <v>60</v>
      </c>
      <c r="K5" s="32" t="s">
        <v>57</v>
      </c>
      <c r="L5" s="32" t="s">
        <v>58</v>
      </c>
      <c r="M5" s="32" t="s">
        <v>62</v>
      </c>
      <c r="N5" s="32" t="s">
        <v>61</v>
      </c>
      <c r="O5" s="33" t="s">
        <v>60</v>
      </c>
      <c r="P5" s="34"/>
    </row>
    <row r="6" spans="1:18" ht="13.5" customHeight="1" x14ac:dyDescent="0.2">
      <c r="A6" s="76">
        <v>1</v>
      </c>
      <c r="B6" s="89" t="s">
        <v>156</v>
      </c>
      <c r="C6" s="47" t="s">
        <v>157</v>
      </c>
      <c r="D6" s="52" t="s">
        <v>158</v>
      </c>
      <c r="E6" s="128">
        <v>2007</v>
      </c>
      <c r="F6" s="44">
        <v>3.7</v>
      </c>
      <c r="G6" s="44">
        <v>2.5</v>
      </c>
      <c r="H6" s="45">
        <f t="shared" ref="H6:H17" si="0">IF(ISBLANK(G6),"",10-G6)</f>
        <v>7.5</v>
      </c>
      <c r="I6" s="44"/>
      <c r="J6" s="65">
        <f t="shared" ref="J6:J17" si="1">IF(ISBLANK(G6),"",F6+(10-G6)+I6)</f>
        <v>11.2</v>
      </c>
      <c r="K6" s="61">
        <v>3.3</v>
      </c>
      <c r="L6" s="44">
        <v>1.9330000000000001</v>
      </c>
      <c r="M6" s="45">
        <f t="shared" ref="M6:M17" si="2">IF(ISBLANK(L6),"",10-L6)</f>
        <v>8.0670000000000002</v>
      </c>
      <c r="N6" s="44"/>
      <c r="O6" s="65">
        <f t="shared" ref="O6:O17" si="3">IF(ISBLANK(L6),"",K6+(10-L6)+N6)</f>
        <v>11.367000000000001</v>
      </c>
      <c r="P6" s="72">
        <f t="shared" ref="P6:P17" si="4">IF(ISBLANK(J6),"",IF(ISBLANK(O6),"",J6+O6))</f>
        <v>22.567</v>
      </c>
    </row>
    <row r="7" spans="1:18" ht="13.5" customHeight="1" x14ac:dyDescent="0.2">
      <c r="A7" s="93">
        <v>2</v>
      </c>
      <c r="B7" s="81" t="s">
        <v>159</v>
      </c>
      <c r="C7" s="15" t="s">
        <v>157</v>
      </c>
      <c r="D7" s="28" t="s">
        <v>158</v>
      </c>
      <c r="E7" s="16">
        <v>2007</v>
      </c>
      <c r="F7" s="17">
        <v>3.3</v>
      </c>
      <c r="G7" s="17">
        <v>3.4</v>
      </c>
      <c r="H7" s="35">
        <f t="shared" si="0"/>
        <v>6.6</v>
      </c>
      <c r="I7" s="17"/>
      <c r="J7" s="66">
        <f t="shared" si="1"/>
        <v>9.8999999999999986</v>
      </c>
      <c r="K7" s="62">
        <v>3.5</v>
      </c>
      <c r="L7" s="17">
        <v>1.6</v>
      </c>
      <c r="M7" s="35">
        <f t="shared" si="2"/>
        <v>8.4</v>
      </c>
      <c r="N7" s="17"/>
      <c r="O7" s="66">
        <f t="shared" si="3"/>
        <v>11.9</v>
      </c>
      <c r="P7" s="70">
        <f t="shared" si="4"/>
        <v>21.799999999999997</v>
      </c>
    </row>
    <row r="8" spans="1:18" x14ac:dyDescent="0.2">
      <c r="A8" s="93">
        <v>3</v>
      </c>
      <c r="B8" s="80" t="s">
        <v>33</v>
      </c>
      <c r="C8" s="18" t="s">
        <v>22</v>
      </c>
      <c r="D8" s="30" t="s">
        <v>98</v>
      </c>
      <c r="E8" s="19">
        <v>2007</v>
      </c>
      <c r="F8" s="17">
        <v>2.5</v>
      </c>
      <c r="G8" s="17">
        <v>3</v>
      </c>
      <c r="H8" s="35">
        <f t="shared" si="0"/>
        <v>7</v>
      </c>
      <c r="I8" s="17"/>
      <c r="J8" s="66">
        <f t="shared" si="1"/>
        <v>9.5</v>
      </c>
      <c r="K8" s="62">
        <v>2.6</v>
      </c>
      <c r="L8" s="17">
        <v>1.45</v>
      </c>
      <c r="M8" s="35">
        <f t="shared" si="2"/>
        <v>8.5500000000000007</v>
      </c>
      <c r="N8" s="17"/>
      <c r="O8" s="66">
        <f t="shared" si="3"/>
        <v>11.15</v>
      </c>
      <c r="P8" s="70">
        <f t="shared" si="4"/>
        <v>20.65</v>
      </c>
    </row>
    <row r="9" spans="1:18" s="51" customFormat="1" x14ac:dyDescent="0.2">
      <c r="A9" s="93">
        <v>4</v>
      </c>
      <c r="B9" s="81" t="s">
        <v>100</v>
      </c>
      <c r="C9" s="15" t="s">
        <v>17</v>
      </c>
      <c r="D9" s="29" t="s">
        <v>79</v>
      </c>
      <c r="E9" s="16">
        <v>2007</v>
      </c>
      <c r="F9" s="17">
        <v>2.9</v>
      </c>
      <c r="G9" s="17">
        <v>3.5</v>
      </c>
      <c r="H9" s="35">
        <f t="shared" si="0"/>
        <v>6.5</v>
      </c>
      <c r="I9" s="17"/>
      <c r="J9" s="66">
        <f t="shared" si="1"/>
        <v>9.4</v>
      </c>
      <c r="K9" s="62">
        <v>2.8</v>
      </c>
      <c r="L9" s="17">
        <v>2</v>
      </c>
      <c r="M9" s="35">
        <f t="shared" si="2"/>
        <v>8</v>
      </c>
      <c r="N9" s="17"/>
      <c r="O9" s="66">
        <f t="shared" si="3"/>
        <v>10.8</v>
      </c>
      <c r="P9" s="70">
        <f t="shared" si="4"/>
        <v>20.200000000000003</v>
      </c>
    </row>
    <row r="10" spans="1:18" s="51" customFormat="1" x14ac:dyDescent="0.2">
      <c r="A10" s="93">
        <v>5</v>
      </c>
      <c r="B10" s="81" t="s">
        <v>164</v>
      </c>
      <c r="C10" s="15" t="s">
        <v>88</v>
      </c>
      <c r="D10" s="28" t="s">
        <v>89</v>
      </c>
      <c r="E10" s="16">
        <v>2007</v>
      </c>
      <c r="F10" s="17">
        <v>2.5</v>
      </c>
      <c r="G10" s="17">
        <v>4.3</v>
      </c>
      <c r="H10" s="35">
        <f t="shared" si="0"/>
        <v>5.7</v>
      </c>
      <c r="I10" s="17"/>
      <c r="J10" s="66">
        <f t="shared" si="1"/>
        <v>8.1999999999999993</v>
      </c>
      <c r="K10" s="62">
        <v>3</v>
      </c>
      <c r="L10" s="17">
        <v>1.9</v>
      </c>
      <c r="M10" s="35">
        <f t="shared" si="2"/>
        <v>8.1</v>
      </c>
      <c r="N10" s="17"/>
      <c r="O10" s="66">
        <f t="shared" si="3"/>
        <v>11.1</v>
      </c>
      <c r="P10" s="70">
        <f t="shared" si="4"/>
        <v>19.299999999999997</v>
      </c>
    </row>
    <row r="11" spans="1:18" s="51" customFormat="1" x14ac:dyDescent="0.2">
      <c r="A11" s="93">
        <v>6</v>
      </c>
      <c r="B11" s="81" t="s">
        <v>94</v>
      </c>
      <c r="C11" s="15" t="s">
        <v>27</v>
      </c>
      <c r="D11" s="29" t="s">
        <v>28</v>
      </c>
      <c r="E11" s="16">
        <v>2007</v>
      </c>
      <c r="F11" s="17">
        <v>3</v>
      </c>
      <c r="G11" s="17">
        <v>4.5</v>
      </c>
      <c r="H11" s="35">
        <f t="shared" si="0"/>
        <v>5.5</v>
      </c>
      <c r="I11" s="17"/>
      <c r="J11" s="66">
        <f t="shared" si="1"/>
        <v>8.5</v>
      </c>
      <c r="K11" s="62">
        <v>2.8</v>
      </c>
      <c r="L11" s="17">
        <v>2.0499999999999998</v>
      </c>
      <c r="M11" s="35">
        <f t="shared" si="2"/>
        <v>7.95</v>
      </c>
      <c r="N11" s="17"/>
      <c r="O11" s="66">
        <f t="shared" si="3"/>
        <v>10.75</v>
      </c>
      <c r="P11" s="70">
        <f t="shared" si="4"/>
        <v>19.25</v>
      </c>
    </row>
    <row r="12" spans="1:18" x14ac:dyDescent="0.2">
      <c r="A12" s="93">
        <v>7</v>
      </c>
      <c r="B12" s="81" t="s">
        <v>99</v>
      </c>
      <c r="C12" s="15" t="s">
        <v>44</v>
      </c>
      <c r="D12" s="28" t="s">
        <v>45</v>
      </c>
      <c r="E12" s="16">
        <v>2007</v>
      </c>
      <c r="F12" s="17">
        <v>2.1</v>
      </c>
      <c r="G12" s="17">
        <v>3.9</v>
      </c>
      <c r="H12" s="35">
        <f t="shared" si="0"/>
        <v>6.1</v>
      </c>
      <c r="I12" s="17"/>
      <c r="J12" s="66">
        <f t="shared" si="1"/>
        <v>8.1999999999999993</v>
      </c>
      <c r="K12" s="62">
        <v>2.9</v>
      </c>
      <c r="L12" s="17">
        <v>2.5499999999999998</v>
      </c>
      <c r="M12" s="35">
        <f t="shared" si="2"/>
        <v>7.45</v>
      </c>
      <c r="N12" s="17"/>
      <c r="O12" s="66">
        <f t="shared" si="3"/>
        <v>10.35</v>
      </c>
      <c r="P12" s="70">
        <f t="shared" si="4"/>
        <v>18.549999999999997</v>
      </c>
    </row>
    <row r="13" spans="1:18" x14ac:dyDescent="0.2">
      <c r="A13" s="93">
        <v>8</v>
      </c>
      <c r="B13" s="81" t="s">
        <v>101</v>
      </c>
      <c r="C13" s="15" t="s">
        <v>17</v>
      </c>
      <c r="D13" s="28" t="s">
        <v>79</v>
      </c>
      <c r="E13" s="16">
        <v>2007</v>
      </c>
      <c r="F13" s="17">
        <v>2.2000000000000002</v>
      </c>
      <c r="G13" s="17">
        <v>3.9</v>
      </c>
      <c r="H13" s="35">
        <f t="shared" si="0"/>
        <v>6.1</v>
      </c>
      <c r="I13" s="17"/>
      <c r="J13" s="66">
        <f t="shared" si="1"/>
        <v>8.3000000000000007</v>
      </c>
      <c r="K13" s="62">
        <v>2.8</v>
      </c>
      <c r="L13" s="17">
        <v>2.6</v>
      </c>
      <c r="M13" s="35">
        <f t="shared" si="2"/>
        <v>7.4</v>
      </c>
      <c r="N13" s="17"/>
      <c r="O13" s="66">
        <f t="shared" si="3"/>
        <v>10.199999999999999</v>
      </c>
      <c r="P13" s="70">
        <f t="shared" si="4"/>
        <v>18.5</v>
      </c>
    </row>
    <row r="14" spans="1:18" x14ac:dyDescent="0.2">
      <c r="A14" s="93">
        <v>9</v>
      </c>
      <c r="B14" s="80" t="s">
        <v>105</v>
      </c>
      <c r="C14" s="18" t="s">
        <v>92</v>
      </c>
      <c r="D14" s="31" t="s">
        <v>93</v>
      </c>
      <c r="E14" s="19">
        <v>2007</v>
      </c>
      <c r="F14" s="17">
        <v>2.7</v>
      </c>
      <c r="G14" s="17">
        <v>4.3</v>
      </c>
      <c r="H14" s="35">
        <f t="shared" si="0"/>
        <v>5.7</v>
      </c>
      <c r="I14" s="17"/>
      <c r="J14" s="66">
        <f t="shared" si="1"/>
        <v>8.4</v>
      </c>
      <c r="K14" s="62">
        <v>2.9</v>
      </c>
      <c r="L14" s="17">
        <v>3.05</v>
      </c>
      <c r="M14" s="35">
        <f t="shared" si="2"/>
        <v>6.95</v>
      </c>
      <c r="N14" s="17"/>
      <c r="O14" s="66">
        <f t="shared" si="3"/>
        <v>9.85</v>
      </c>
      <c r="P14" s="70">
        <f t="shared" si="4"/>
        <v>18.25</v>
      </c>
    </row>
    <row r="15" spans="1:18" x14ac:dyDescent="0.2">
      <c r="A15" s="93">
        <v>10</v>
      </c>
      <c r="B15" s="81" t="s">
        <v>40</v>
      </c>
      <c r="C15" s="15" t="s">
        <v>12</v>
      </c>
      <c r="D15" s="28" t="s">
        <v>90</v>
      </c>
      <c r="E15" s="16">
        <v>2007</v>
      </c>
      <c r="F15" s="17">
        <v>2.5</v>
      </c>
      <c r="G15" s="17">
        <v>3.2</v>
      </c>
      <c r="H15" s="35">
        <f t="shared" si="0"/>
        <v>6.8</v>
      </c>
      <c r="I15" s="17">
        <v>-2</v>
      </c>
      <c r="J15" s="66">
        <f t="shared" si="1"/>
        <v>7.3000000000000007</v>
      </c>
      <c r="K15" s="62">
        <v>2.7</v>
      </c>
      <c r="L15" s="17">
        <v>1.95</v>
      </c>
      <c r="M15" s="35">
        <f t="shared" si="2"/>
        <v>8.0500000000000007</v>
      </c>
      <c r="N15" s="17"/>
      <c r="O15" s="66">
        <f t="shared" si="3"/>
        <v>10.75</v>
      </c>
      <c r="P15" s="70">
        <f t="shared" si="4"/>
        <v>18.05</v>
      </c>
    </row>
    <row r="16" spans="1:18" x14ac:dyDescent="0.2">
      <c r="A16" s="93">
        <v>11</v>
      </c>
      <c r="B16" s="81" t="s">
        <v>96</v>
      </c>
      <c r="C16" s="15" t="s">
        <v>75</v>
      </c>
      <c r="D16" s="29" t="s">
        <v>97</v>
      </c>
      <c r="E16" s="16">
        <v>2007</v>
      </c>
      <c r="F16" s="17">
        <v>3</v>
      </c>
      <c r="G16" s="17">
        <v>5.0999999999999996</v>
      </c>
      <c r="H16" s="35">
        <f t="shared" si="0"/>
        <v>4.9000000000000004</v>
      </c>
      <c r="I16" s="17"/>
      <c r="J16" s="66">
        <f t="shared" si="1"/>
        <v>7.9</v>
      </c>
      <c r="K16" s="62">
        <v>2</v>
      </c>
      <c r="L16" s="17">
        <v>2.1</v>
      </c>
      <c r="M16" s="35">
        <f t="shared" si="2"/>
        <v>7.9</v>
      </c>
      <c r="N16" s="17"/>
      <c r="O16" s="66">
        <f t="shared" si="3"/>
        <v>9.9</v>
      </c>
      <c r="P16" s="70">
        <f t="shared" si="4"/>
        <v>17.8</v>
      </c>
    </row>
    <row r="17" spans="1:16" ht="13.5" thickBot="1" x14ac:dyDescent="0.25">
      <c r="A17" s="103">
        <v>12</v>
      </c>
      <c r="B17" s="82" t="s">
        <v>102</v>
      </c>
      <c r="C17" s="23" t="s">
        <v>103</v>
      </c>
      <c r="D17" s="40" t="s">
        <v>104</v>
      </c>
      <c r="E17" s="24">
        <v>2007</v>
      </c>
      <c r="F17" s="41">
        <v>2.4</v>
      </c>
      <c r="G17" s="41">
        <v>5</v>
      </c>
      <c r="H17" s="42">
        <f t="shared" si="0"/>
        <v>5</v>
      </c>
      <c r="I17" s="41">
        <v>-2</v>
      </c>
      <c r="J17" s="67">
        <f t="shared" si="1"/>
        <v>5.4</v>
      </c>
      <c r="K17" s="63">
        <v>2.1</v>
      </c>
      <c r="L17" s="41">
        <v>2.1</v>
      </c>
      <c r="M17" s="42">
        <f t="shared" si="2"/>
        <v>7.9</v>
      </c>
      <c r="N17" s="41"/>
      <c r="O17" s="67">
        <f t="shared" si="3"/>
        <v>10</v>
      </c>
      <c r="P17" s="71">
        <f t="shared" si="4"/>
        <v>15.4</v>
      </c>
    </row>
  </sheetData>
  <sheetProtection selectLockedCells="1" selectUnlockedCells="1"/>
  <autoFilter ref="A5:P12">
    <sortState ref="A6:P17">
      <sortCondition descending="1" ref="P5:P12"/>
    </sortState>
  </autoFilter>
  <mergeCells count="2">
    <mergeCell ref="F4:J4"/>
    <mergeCell ref="K4:O4"/>
  </mergeCells>
  <phoneticPr fontId="2" type="noConversion"/>
  <pageMargins left="0.27569444444444446" right="0.19652777777777777" top="0.27569444444444446" bottom="0.31527777777777777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59999389629810485"/>
  </sheetPr>
  <dimension ref="A1:S25"/>
  <sheetViews>
    <sheetView zoomScaleNormal="100" workbookViewId="0">
      <selection activeCell="S11" sqref="R2:S11"/>
    </sheetView>
  </sheetViews>
  <sheetFormatPr defaultRowHeight="12.75" x14ac:dyDescent="0.2"/>
  <cols>
    <col min="1" max="1" width="3.85546875" style="3" customWidth="1"/>
    <col min="2" max="2" width="18.42578125" style="3" bestFit="1" customWidth="1"/>
    <col min="3" max="3" width="20.85546875" style="3" customWidth="1"/>
    <col min="4" max="4" width="17" style="3" customWidth="1"/>
    <col min="5" max="5" width="6.5703125" style="22" customWidth="1"/>
    <col min="6" max="9" width="6" style="3" customWidth="1"/>
    <col min="10" max="10" width="7.7109375" style="3" customWidth="1"/>
    <col min="11" max="14" width="6" style="3" customWidth="1"/>
    <col min="15" max="15" width="7.7109375" style="3" customWidth="1"/>
    <col min="16" max="16" width="9.7109375" style="3" customWidth="1"/>
    <col min="17" max="16384" width="9.140625" style="3"/>
  </cols>
  <sheetData>
    <row r="1" spans="1:19" ht="26.25" customHeight="1" x14ac:dyDescent="0.3">
      <c r="A1" s="2" t="s">
        <v>0</v>
      </c>
      <c r="D1" s="2"/>
      <c r="O1" s="2" t="s">
        <v>67</v>
      </c>
      <c r="P1" s="4"/>
    </row>
    <row r="2" spans="1:19" x14ac:dyDescent="0.2">
      <c r="B2" s="6" t="s">
        <v>26</v>
      </c>
      <c r="D2" s="6" t="s">
        <v>25</v>
      </c>
    </row>
    <row r="3" spans="1:19" ht="13.5" thickBot="1" x14ac:dyDescent="0.25">
      <c r="B3" s="7">
        <v>42126</v>
      </c>
      <c r="D3" s="3" t="s">
        <v>23</v>
      </c>
    </row>
    <row r="4" spans="1:19" ht="18.75" customHeight="1" x14ac:dyDescent="0.25">
      <c r="A4" s="26"/>
      <c r="B4" s="36" t="s">
        <v>13</v>
      </c>
      <c r="C4" s="8" t="s">
        <v>71</v>
      </c>
      <c r="D4" s="27"/>
      <c r="E4" s="64"/>
      <c r="F4" s="157" t="s">
        <v>2</v>
      </c>
      <c r="G4" s="157"/>
      <c r="H4" s="157"/>
      <c r="I4" s="157"/>
      <c r="J4" s="157"/>
      <c r="K4" s="158" t="s">
        <v>1</v>
      </c>
      <c r="L4" s="158"/>
      <c r="M4" s="158"/>
      <c r="N4" s="158"/>
      <c r="O4" s="158"/>
      <c r="P4" s="10"/>
    </row>
    <row r="5" spans="1:19" ht="19.5" thickBot="1" x14ac:dyDescent="0.25">
      <c r="A5" s="129" t="s">
        <v>3</v>
      </c>
      <c r="B5" s="32" t="s">
        <v>4</v>
      </c>
      <c r="C5" s="32" t="s">
        <v>5</v>
      </c>
      <c r="D5" s="32" t="s">
        <v>6</v>
      </c>
      <c r="E5" s="32" t="s">
        <v>7</v>
      </c>
      <c r="F5" s="32" t="s">
        <v>57</v>
      </c>
      <c r="G5" s="32" t="s">
        <v>58</v>
      </c>
      <c r="H5" s="32" t="s">
        <v>62</v>
      </c>
      <c r="I5" s="32" t="s">
        <v>61</v>
      </c>
      <c r="J5" s="33" t="s">
        <v>60</v>
      </c>
      <c r="K5" s="32" t="s">
        <v>57</v>
      </c>
      <c r="L5" s="32" t="s">
        <v>58</v>
      </c>
      <c r="M5" s="32" t="s">
        <v>62</v>
      </c>
      <c r="N5" s="32" t="s">
        <v>61</v>
      </c>
      <c r="O5" s="33" t="s">
        <v>60</v>
      </c>
      <c r="P5" s="49" t="s">
        <v>60</v>
      </c>
      <c r="S5" s="118"/>
    </row>
    <row r="6" spans="1:19" ht="13.5" customHeight="1" x14ac:dyDescent="0.2">
      <c r="A6" s="76">
        <v>1</v>
      </c>
      <c r="B6" s="89" t="s">
        <v>165</v>
      </c>
      <c r="C6" s="47" t="s">
        <v>88</v>
      </c>
      <c r="D6" s="52" t="s">
        <v>117</v>
      </c>
      <c r="E6" s="86">
        <v>2008</v>
      </c>
      <c r="F6" s="61">
        <v>3.4</v>
      </c>
      <c r="G6" s="44">
        <v>1.5</v>
      </c>
      <c r="H6" s="45">
        <f t="shared" ref="H6:H25" si="0">IF(ISBLANK(G6),"",10-G6)</f>
        <v>8.5</v>
      </c>
      <c r="I6" s="44"/>
      <c r="J6" s="65">
        <f t="shared" ref="J6:J25" si="1">IF(ISBLANK(G6),"",F6+(10-G6)+I6)</f>
        <v>11.9</v>
      </c>
      <c r="K6" s="61">
        <v>4</v>
      </c>
      <c r="L6" s="44">
        <v>1</v>
      </c>
      <c r="M6" s="45">
        <f t="shared" ref="M6:M25" si="2">IF(ISBLANK(L6),"",10-L6)</f>
        <v>9</v>
      </c>
      <c r="N6" s="44"/>
      <c r="O6" s="65">
        <f t="shared" ref="O6:O25" si="3">IF(ISBLANK(L6),"",K6+(10-L6)+N6)</f>
        <v>13</v>
      </c>
      <c r="P6" s="72">
        <f t="shared" ref="P6:P25" si="4">IF(ISBLANK(J6),"",IF(ISBLANK(O6),"",J6+O6))</f>
        <v>24.9</v>
      </c>
    </row>
    <row r="7" spans="1:19" ht="13.5" customHeight="1" x14ac:dyDescent="0.2">
      <c r="A7" s="93">
        <v>2</v>
      </c>
      <c r="B7" s="81" t="s">
        <v>111</v>
      </c>
      <c r="C7" s="15" t="s">
        <v>75</v>
      </c>
      <c r="D7" s="28" t="s">
        <v>97</v>
      </c>
      <c r="E7" s="59">
        <v>2008</v>
      </c>
      <c r="F7" s="62">
        <v>3.3</v>
      </c>
      <c r="G7" s="17">
        <v>2.2000000000000002</v>
      </c>
      <c r="H7" s="35">
        <f t="shared" si="0"/>
        <v>7.8</v>
      </c>
      <c r="I7" s="17"/>
      <c r="J7" s="66">
        <f t="shared" si="1"/>
        <v>11.1</v>
      </c>
      <c r="K7" s="62">
        <v>3.1</v>
      </c>
      <c r="L7" s="17">
        <v>1.6</v>
      </c>
      <c r="M7" s="35">
        <f t="shared" si="2"/>
        <v>8.4</v>
      </c>
      <c r="N7" s="17"/>
      <c r="O7" s="66">
        <f t="shared" si="3"/>
        <v>11.5</v>
      </c>
      <c r="P7" s="70">
        <f t="shared" si="4"/>
        <v>22.6</v>
      </c>
    </row>
    <row r="8" spans="1:19" ht="13.5" customHeight="1" x14ac:dyDescent="0.2">
      <c r="A8" s="93">
        <v>3</v>
      </c>
      <c r="B8" s="81" t="s">
        <v>50</v>
      </c>
      <c r="C8" s="15" t="s">
        <v>48</v>
      </c>
      <c r="D8" s="28" t="s">
        <v>46</v>
      </c>
      <c r="E8" s="59">
        <v>2008</v>
      </c>
      <c r="F8" s="62">
        <v>3.4</v>
      </c>
      <c r="G8" s="17">
        <v>2.8</v>
      </c>
      <c r="H8" s="35">
        <f t="shared" si="0"/>
        <v>7.2</v>
      </c>
      <c r="I8" s="17"/>
      <c r="J8" s="66">
        <f t="shared" si="1"/>
        <v>10.6</v>
      </c>
      <c r="K8" s="62">
        <v>3.3</v>
      </c>
      <c r="L8" s="17">
        <v>1.5</v>
      </c>
      <c r="M8" s="35">
        <f t="shared" si="2"/>
        <v>8.5</v>
      </c>
      <c r="N8" s="17"/>
      <c r="O8" s="66">
        <f t="shared" si="3"/>
        <v>11.8</v>
      </c>
      <c r="P8" s="70">
        <f t="shared" si="4"/>
        <v>22.4</v>
      </c>
    </row>
    <row r="9" spans="1:19" ht="13.5" customHeight="1" x14ac:dyDescent="0.2">
      <c r="A9" s="93">
        <v>4</v>
      </c>
      <c r="B9" s="81" t="s">
        <v>120</v>
      </c>
      <c r="C9" s="15" t="s">
        <v>48</v>
      </c>
      <c r="D9" s="29" t="s">
        <v>46</v>
      </c>
      <c r="E9" s="59">
        <v>2008</v>
      </c>
      <c r="F9" s="62">
        <v>3.3</v>
      </c>
      <c r="G9" s="17">
        <v>3.3</v>
      </c>
      <c r="H9" s="35">
        <f t="shared" si="0"/>
        <v>6.7</v>
      </c>
      <c r="I9" s="17"/>
      <c r="J9" s="66">
        <f t="shared" si="1"/>
        <v>10</v>
      </c>
      <c r="K9" s="62">
        <v>3.2</v>
      </c>
      <c r="L9" s="17">
        <v>1.2330000000000001</v>
      </c>
      <c r="M9" s="35">
        <f t="shared" si="2"/>
        <v>8.7669999999999995</v>
      </c>
      <c r="N9" s="17"/>
      <c r="O9" s="66">
        <f t="shared" si="3"/>
        <v>11.966999999999999</v>
      </c>
      <c r="P9" s="70">
        <f t="shared" si="4"/>
        <v>21.966999999999999</v>
      </c>
    </row>
    <row r="10" spans="1:19" s="51" customFormat="1" x14ac:dyDescent="0.2">
      <c r="A10" s="93">
        <v>5</v>
      </c>
      <c r="B10" s="92" t="s">
        <v>160</v>
      </c>
      <c r="C10" s="55" t="s">
        <v>157</v>
      </c>
      <c r="D10" s="55" t="s">
        <v>158</v>
      </c>
      <c r="E10" s="88">
        <v>2008</v>
      </c>
      <c r="F10" s="121">
        <v>3.2</v>
      </c>
      <c r="G10" s="122">
        <v>2.8</v>
      </c>
      <c r="H10" s="35">
        <f t="shared" si="0"/>
        <v>7.2</v>
      </c>
      <c r="I10" s="17"/>
      <c r="J10" s="66">
        <f t="shared" si="1"/>
        <v>10.4</v>
      </c>
      <c r="K10" s="62">
        <v>3</v>
      </c>
      <c r="L10" s="17">
        <v>1.833</v>
      </c>
      <c r="M10" s="35">
        <f t="shared" si="2"/>
        <v>8.1669999999999998</v>
      </c>
      <c r="N10" s="17"/>
      <c r="O10" s="66">
        <f t="shared" si="3"/>
        <v>11.167</v>
      </c>
      <c r="P10" s="70">
        <f t="shared" si="4"/>
        <v>21.567</v>
      </c>
    </row>
    <row r="11" spans="1:19" s="51" customFormat="1" x14ac:dyDescent="0.2">
      <c r="A11" s="93">
        <v>6</v>
      </c>
      <c r="B11" s="81" t="s">
        <v>112</v>
      </c>
      <c r="C11" s="15" t="s">
        <v>19</v>
      </c>
      <c r="D11" s="28" t="s">
        <v>113</v>
      </c>
      <c r="E11" s="59">
        <v>2008</v>
      </c>
      <c r="F11" s="62">
        <v>3.2</v>
      </c>
      <c r="G11" s="17">
        <v>3.3</v>
      </c>
      <c r="H11" s="35">
        <f t="shared" si="0"/>
        <v>6.7</v>
      </c>
      <c r="I11" s="17"/>
      <c r="J11" s="66">
        <f t="shared" si="1"/>
        <v>9.9</v>
      </c>
      <c r="K11" s="62">
        <v>2.7</v>
      </c>
      <c r="L11" s="17">
        <v>1.5669999999999999</v>
      </c>
      <c r="M11" s="35">
        <f t="shared" si="2"/>
        <v>8.4329999999999998</v>
      </c>
      <c r="N11" s="17"/>
      <c r="O11" s="66">
        <f t="shared" si="3"/>
        <v>11.132999999999999</v>
      </c>
      <c r="P11" s="70">
        <f t="shared" si="4"/>
        <v>21.033000000000001</v>
      </c>
    </row>
    <row r="12" spans="1:19" s="51" customFormat="1" x14ac:dyDescent="0.2">
      <c r="A12" s="93">
        <v>7</v>
      </c>
      <c r="B12" s="80" t="s">
        <v>118</v>
      </c>
      <c r="C12" s="15" t="s">
        <v>88</v>
      </c>
      <c r="D12" s="29" t="s">
        <v>117</v>
      </c>
      <c r="E12" s="59">
        <v>2008</v>
      </c>
      <c r="F12" s="62">
        <v>2.8</v>
      </c>
      <c r="G12" s="17">
        <v>3.2</v>
      </c>
      <c r="H12" s="35">
        <f t="shared" si="0"/>
        <v>6.8</v>
      </c>
      <c r="I12" s="17"/>
      <c r="J12" s="66">
        <f t="shared" si="1"/>
        <v>9.6</v>
      </c>
      <c r="K12" s="62">
        <v>3.1</v>
      </c>
      <c r="L12" s="17">
        <v>1.7</v>
      </c>
      <c r="M12" s="35">
        <f t="shared" si="2"/>
        <v>8.3000000000000007</v>
      </c>
      <c r="N12" s="17"/>
      <c r="O12" s="66">
        <f t="shared" si="3"/>
        <v>11.4</v>
      </c>
      <c r="P12" s="70">
        <f t="shared" si="4"/>
        <v>21</v>
      </c>
    </row>
    <row r="13" spans="1:19" s="51" customFormat="1" x14ac:dyDescent="0.2">
      <c r="A13" s="93">
        <v>8</v>
      </c>
      <c r="B13" s="81" t="s">
        <v>119</v>
      </c>
      <c r="C13" s="15" t="s">
        <v>88</v>
      </c>
      <c r="D13" s="28" t="s">
        <v>117</v>
      </c>
      <c r="E13" s="59">
        <v>2008</v>
      </c>
      <c r="F13" s="62">
        <v>3.6</v>
      </c>
      <c r="G13" s="17">
        <v>3.7</v>
      </c>
      <c r="H13" s="35">
        <f t="shared" si="0"/>
        <v>6.3</v>
      </c>
      <c r="I13" s="17"/>
      <c r="J13" s="66">
        <f t="shared" si="1"/>
        <v>9.9</v>
      </c>
      <c r="K13" s="62">
        <v>3.1</v>
      </c>
      <c r="L13" s="17">
        <v>2.133</v>
      </c>
      <c r="M13" s="35">
        <f t="shared" si="2"/>
        <v>7.867</v>
      </c>
      <c r="N13" s="17"/>
      <c r="O13" s="66">
        <f t="shared" si="3"/>
        <v>10.967000000000001</v>
      </c>
      <c r="P13" s="70">
        <f t="shared" si="4"/>
        <v>20.867000000000001</v>
      </c>
    </row>
    <row r="14" spans="1:19" s="51" customFormat="1" x14ac:dyDescent="0.2">
      <c r="A14" s="93">
        <v>9</v>
      </c>
      <c r="B14" s="91" t="s">
        <v>49</v>
      </c>
      <c r="C14" s="56" t="s">
        <v>157</v>
      </c>
      <c r="D14" s="56" t="s">
        <v>158</v>
      </c>
      <c r="E14" s="87">
        <v>2008</v>
      </c>
      <c r="F14" s="121">
        <v>3.2</v>
      </c>
      <c r="G14" s="122">
        <v>3.9</v>
      </c>
      <c r="H14" s="35">
        <f t="shared" si="0"/>
        <v>6.1</v>
      </c>
      <c r="I14" s="17"/>
      <c r="J14" s="66">
        <f t="shared" si="1"/>
        <v>9.3000000000000007</v>
      </c>
      <c r="K14" s="62">
        <v>3</v>
      </c>
      <c r="L14" s="17">
        <v>1.5</v>
      </c>
      <c r="M14" s="35">
        <f t="shared" si="2"/>
        <v>8.5</v>
      </c>
      <c r="N14" s="17"/>
      <c r="O14" s="66">
        <f t="shared" si="3"/>
        <v>11.5</v>
      </c>
      <c r="P14" s="70">
        <f t="shared" si="4"/>
        <v>20.8</v>
      </c>
    </row>
    <row r="15" spans="1:19" s="51" customFormat="1" x14ac:dyDescent="0.2">
      <c r="A15" s="93">
        <v>10</v>
      </c>
      <c r="B15" s="81" t="s">
        <v>115</v>
      </c>
      <c r="C15" s="15" t="s">
        <v>17</v>
      </c>
      <c r="D15" s="28" t="s">
        <v>116</v>
      </c>
      <c r="E15" s="59">
        <v>2008</v>
      </c>
      <c r="F15" s="62">
        <v>2.6</v>
      </c>
      <c r="G15" s="17">
        <v>3.4</v>
      </c>
      <c r="H15" s="35">
        <f t="shared" si="0"/>
        <v>6.6</v>
      </c>
      <c r="I15" s="17"/>
      <c r="J15" s="66">
        <f t="shared" si="1"/>
        <v>9.1999999999999993</v>
      </c>
      <c r="K15" s="62">
        <v>2.8</v>
      </c>
      <c r="L15" s="17">
        <v>1.633</v>
      </c>
      <c r="M15" s="35">
        <f t="shared" si="2"/>
        <v>8.3670000000000009</v>
      </c>
      <c r="N15" s="17"/>
      <c r="O15" s="66">
        <f t="shared" si="3"/>
        <v>11.167000000000002</v>
      </c>
      <c r="P15" s="70">
        <f t="shared" si="4"/>
        <v>20.367000000000001</v>
      </c>
    </row>
    <row r="16" spans="1:19" s="51" customFormat="1" x14ac:dyDescent="0.2">
      <c r="A16" s="93">
        <v>11</v>
      </c>
      <c r="B16" s="81" t="s">
        <v>107</v>
      </c>
      <c r="C16" s="15" t="s">
        <v>27</v>
      </c>
      <c r="D16" s="28" t="s">
        <v>28</v>
      </c>
      <c r="E16" s="59">
        <v>2008</v>
      </c>
      <c r="F16" s="62">
        <v>2.6</v>
      </c>
      <c r="G16" s="17">
        <v>2.5</v>
      </c>
      <c r="H16" s="35">
        <f t="shared" si="0"/>
        <v>7.5</v>
      </c>
      <c r="I16" s="17"/>
      <c r="J16" s="66">
        <f t="shared" si="1"/>
        <v>10.1</v>
      </c>
      <c r="K16" s="62">
        <v>2.7</v>
      </c>
      <c r="L16" s="17">
        <v>2.5</v>
      </c>
      <c r="M16" s="35">
        <f t="shared" si="2"/>
        <v>7.5</v>
      </c>
      <c r="N16" s="17"/>
      <c r="O16" s="66">
        <f t="shared" si="3"/>
        <v>10.199999999999999</v>
      </c>
      <c r="P16" s="70">
        <f t="shared" si="4"/>
        <v>20.299999999999997</v>
      </c>
    </row>
    <row r="17" spans="1:16" s="51" customFormat="1" x14ac:dyDescent="0.2">
      <c r="A17" s="93">
        <v>12</v>
      </c>
      <c r="B17" s="92" t="s">
        <v>161</v>
      </c>
      <c r="C17" s="55" t="s">
        <v>157</v>
      </c>
      <c r="D17" s="55" t="s">
        <v>158</v>
      </c>
      <c r="E17" s="88">
        <v>2008</v>
      </c>
      <c r="F17" s="121">
        <v>3</v>
      </c>
      <c r="G17" s="122">
        <v>3.2</v>
      </c>
      <c r="H17" s="35">
        <f t="shared" si="0"/>
        <v>6.8</v>
      </c>
      <c r="I17" s="17"/>
      <c r="J17" s="66">
        <f t="shared" si="1"/>
        <v>9.8000000000000007</v>
      </c>
      <c r="K17" s="62">
        <v>3</v>
      </c>
      <c r="L17" s="17">
        <v>2.867</v>
      </c>
      <c r="M17" s="35">
        <f t="shared" si="2"/>
        <v>7.133</v>
      </c>
      <c r="N17" s="17"/>
      <c r="O17" s="66">
        <f t="shared" si="3"/>
        <v>10.132999999999999</v>
      </c>
      <c r="P17" s="70">
        <f t="shared" si="4"/>
        <v>19.933</v>
      </c>
    </row>
    <row r="18" spans="1:16" s="51" customFormat="1" x14ac:dyDescent="0.2">
      <c r="A18" s="93">
        <v>13</v>
      </c>
      <c r="B18" s="92" t="s">
        <v>168</v>
      </c>
      <c r="C18" s="55" t="s">
        <v>19</v>
      </c>
      <c r="D18" s="55" t="s">
        <v>113</v>
      </c>
      <c r="E18" s="88">
        <v>2008</v>
      </c>
      <c r="F18" s="121">
        <v>2.2999999999999998</v>
      </c>
      <c r="G18" s="122">
        <v>3.3</v>
      </c>
      <c r="H18" s="35">
        <f t="shared" si="0"/>
        <v>6.7</v>
      </c>
      <c r="I18" s="17"/>
      <c r="J18" s="66">
        <f t="shared" si="1"/>
        <v>9</v>
      </c>
      <c r="K18" s="62">
        <v>2.7</v>
      </c>
      <c r="L18" s="17">
        <v>1.867</v>
      </c>
      <c r="M18" s="35">
        <f t="shared" si="2"/>
        <v>8.1329999999999991</v>
      </c>
      <c r="N18" s="17"/>
      <c r="O18" s="66">
        <f t="shared" si="3"/>
        <v>10.832999999999998</v>
      </c>
      <c r="P18" s="70">
        <f t="shared" si="4"/>
        <v>19.832999999999998</v>
      </c>
    </row>
    <row r="19" spans="1:16" x14ac:dyDescent="0.2">
      <c r="A19" s="93">
        <v>14</v>
      </c>
      <c r="B19" s="81" t="s">
        <v>114</v>
      </c>
      <c r="C19" s="15" t="s">
        <v>19</v>
      </c>
      <c r="D19" s="29" t="s">
        <v>113</v>
      </c>
      <c r="E19" s="59">
        <v>2008</v>
      </c>
      <c r="F19" s="62">
        <v>3</v>
      </c>
      <c r="G19" s="17">
        <v>4.0999999999999996</v>
      </c>
      <c r="H19" s="35">
        <f t="shared" si="0"/>
        <v>5.9</v>
      </c>
      <c r="I19" s="17"/>
      <c r="J19" s="66">
        <f t="shared" si="1"/>
        <v>8.9</v>
      </c>
      <c r="K19" s="62">
        <v>2.7</v>
      </c>
      <c r="L19" s="17">
        <v>1.9330000000000001</v>
      </c>
      <c r="M19" s="35">
        <f t="shared" si="2"/>
        <v>8.0670000000000002</v>
      </c>
      <c r="N19" s="17"/>
      <c r="O19" s="66">
        <f t="shared" si="3"/>
        <v>10.766999999999999</v>
      </c>
      <c r="P19" s="70">
        <f t="shared" si="4"/>
        <v>19.667000000000002</v>
      </c>
    </row>
    <row r="20" spans="1:16" x14ac:dyDescent="0.2">
      <c r="A20" s="93">
        <v>15</v>
      </c>
      <c r="B20" s="92" t="s">
        <v>169</v>
      </c>
      <c r="C20" s="55" t="s">
        <v>19</v>
      </c>
      <c r="D20" s="55" t="s">
        <v>113</v>
      </c>
      <c r="E20" s="88">
        <v>2008</v>
      </c>
      <c r="F20" s="121">
        <v>2.2999999999999998</v>
      </c>
      <c r="G20" s="122">
        <v>3.9</v>
      </c>
      <c r="H20" s="35">
        <f t="shared" si="0"/>
        <v>6.1</v>
      </c>
      <c r="I20" s="17"/>
      <c r="J20" s="66">
        <f t="shared" si="1"/>
        <v>8.3999999999999986</v>
      </c>
      <c r="K20" s="62">
        <v>2.7</v>
      </c>
      <c r="L20" s="17">
        <v>1.633</v>
      </c>
      <c r="M20" s="35">
        <f t="shared" si="2"/>
        <v>8.3670000000000009</v>
      </c>
      <c r="N20" s="17"/>
      <c r="O20" s="66">
        <f t="shared" si="3"/>
        <v>11.067</v>
      </c>
      <c r="P20" s="70">
        <f t="shared" si="4"/>
        <v>19.466999999999999</v>
      </c>
    </row>
    <row r="21" spans="1:16" x14ac:dyDescent="0.2">
      <c r="A21" s="93">
        <v>16</v>
      </c>
      <c r="B21" s="81" t="s">
        <v>106</v>
      </c>
      <c r="C21" s="15" t="s">
        <v>27</v>
      </c>
      <c r="D21" s="28" t="s">
        <v>28</v>
      </c>
      <c r="E21" s="59">
        <v>2008</v>
      </c>
      <c r="F21" s="62">
        <v>2.9</v>
      </c>
      <c r="G21" s="17">
        <v>4.2</v>
      </c>
      <c r="H21" s="35">
        <f t="shared" si="0"/>
        <v>5.8</v>
      </c>
      <c r="I21" s="17"/>
      <c r="J21" s="66">
        <f t="shared" si="1"/>
        <v>8.6999999999999993</v>
      </c>
      <c r="K21" s="62">
        <v>2.8</v>
      </c>
      <c r="L21" s="17">
        <v>2.6</v>
      </c>
      <c r="M21" s="35">
        <f t="shared" si="2"/>
        <v>7.4</v>
      </c>
      <c r="N21" s="17"/>
      <c r="O21" s="66">
        <f t="shared" si="3"/>
        <v>10.199999999999999</v>
      </c>
      <c r="P21" s="70">
        <f t="shared" si="4"/>
        <v>18.899999999999999</v>
      </c>
    </row>
    <row r="22" spans="1:16" x14ac:dyDescent="0.2">
      <c r="A22" s="93">
        <v>17</v>
      </c>
      <c r="B22" s="81" t="s">
        <v>122</v>
      </c>
      <c r="C22" s="15" t="s">
        <v>10</v>
      </c>
      <c r="D22" s="29" t="s">
        <v>35</v>
      </c>
      <c r="E22" s="59">
        <v>2008</v>
      </c>
      <c r="F22" s="62">
        <v>2.1</v>
      </c>
      <c r="G22" s="17">
        <v>4</v>
      </c>
      <c r="H22" s="35">
        <f t="shared" si="0"/>
        <v>6</v>
      </c>
      <c r="I22" s="17"/>
      <c r="J22" s="66">
        <f t="shared" si="1"/>
        <v>8.1</v>
      </c>
      <c r="K22" s="62">
        <v>2.8</v>
      </c>
      <c r="L22" s="17">
        <v>2.2669999999999999</v>
      </c>
      <c r="M22" s="35">
        <f t="shared" si="2"/>
        <v>7.7330000000000005</v>
      </c>
      <c r="N22" s="17"/>
      <c r="O22" s="66">
        <f t="shared" si="3"/>
        <v>10.533000000000001</v>
      </c>
      <c r="P22" s="70">
        <f t="shared" si="4"/>
        <v>18.633000000000003</v>
      </c>
    </row>
    <row r="23" spans="1:16" x14ac:dyDescent="0.2">
      <c r="A23" s="93">
        <v>18</v>
      </c>
      <c r="B23" s="90" t="s">
        <v>121</v>
      </c>
      <c r="C23" s="15" t="s">
        <v>10</v>
      </c>
      <c r="D23" s="28" t="s">
        <v>35</v>
      </c>
      <c r="E23" s="59">
        <v>2008</v>
      </c>
      <c r="F23" s="62">
        <v>2.1</v>
      </c>
      <c r="G23" s="17">
        <v>4.7</v>
      </c>
      <c r="H23" s="35">
        <f t="shared" si="0"/>
        <v>5.3</v>
      </c>
      <c r="I23" s="17"/>
      <c r="J23" s="66">
        <f t="shared" si="1"/>
        <v>7.4</v>
      </c>
      <c r="K23" s="62">
        <v>2.8</v>
      </c>
      <c r="L23" s="17">
        <v>2.2999999999999998</v>
      </c>
      <c r="M23" s="35">
        <f t="shared" si="2"/>
        <v>7.7</v>
      </c>
      <c r="N23" s="17"/>
      <c r="O23" s="66">
        <f t="shared" si="3"/>
        <v>10.5</v>
      </c>
      <c r="P23" s="70">
        <f t="shared" si="4"/>
        <v>17.899999999999999</v>
      </c>
    </row>
    <row r="24" spans="1:16" x14ac:dyDescent="0.2">
      <c r="A24" s="93">
        <v>19</v>
      </c>
      <c r="B24" s="81" t="s">
        <v>110</v>
      </c>
      <c r="C24" s="15" t="s">
        <v>109</v>
      </c>
      <c r="D24" s="28" t="s">
        <v>28</v>
      </c>
      <c r="E24" s="59">
        <v>2008</v>
      </c>
      <c r="F24" s="62">
        <v>2</v>
      </c>
      <c r="G24" s="17">
        <v>4.0999999999999996</v>
      </c>
      <c r="H24" s="35">
        <f t="shared" si="0"/>
        <v>5.9</v>
      </c>
      <c r="I24" s="17">
        <v>-2</v>
      </c>
      <c r="J24" s="66">
        <f t="shared" si="1"/>
        <v>5.9</v>
      </c>
      <c r="K24" s="62">
        <v>2.8</v>
      </c>
      <c r="L24" s="17">
        <v>2.6</v>
      </c>
      <c r="M24" s="35">
        <f t="shared" si="2"/>
        <v>7.4</v>
      </c>
      <c r="N24" s="17"/>
      <c r="O24" s="66">
        <f t="shared" si="3"/>
        <v>10.199999999999999</v>
      </c>
      <c r="P24" s="70">
        <f t="shared" si="4"/>
        <v>16.100000000000001</v>
      </c>
    </row>
    <row r="25" spans="1:16" ht="13.5" thickBot="1" x14ac:dyDescent="0.25">
      <c r="A25" s="103">
        <v>20</v>
      </c>
      <c r="B25" s="82" t="s">
        <v>108</v>
      </c>
      <c r="C25" s="23" t="s">
        <v>109</v>
      </c>
      <c r="D25" s="46" t="s">
        <v>28</v>
      </c>
      <c r="E25" s="60">
        <v>2008</v>
      </c>
      <c r="F25" s="63">
        <v>1.9</v>
      </c>
      <c r="G25" s="41">
        <v>3.4</v>
      </c>
      <c r="H25" s="42">
        <f t="shared" si="0"/>
        <v>6.6</v>
      </c>
      <c r="I25" s="41">
        <v>-4</v>
      </c>
      <c r="J25" s="67">
        <f t="shared" si="1"/>
        <v>4.5</v>
      </c>
      <c r="K25" s="63">
        <v>2.8</v>
      </c>
      <c r="L25" s="41">
        <v>3.2</v>
      </c>
      <c r="M25" s="42">
        <f t="shared" si="2"/>
        <v>6.8</v>
      </c>
      <c r="N25" s="41"/>
      <c r="O25" s="67">
        <f t="shared" si="3"/>
        <v>9.6</v>
      </c>
      <c r="P25" s="71">
        <f t="shared" si="4"/>
        <v>14.1</v>
      </c>
    </row>
  </sheetData>
  <sheetProtection selectLockedCells="1" selectUnlockedCells="1"/>
  <autoFilter ref="A5:P19">
    <sortState ref="A6:P25">
      <sortCondition descending="1" ref="P5:P19"/>
    </sortState>
  </autoFilter>
  <mergeCells count="2">
    <mergeCell ref="F4:J4"/>
    <mergeCell ref="K4:O4"/>
  </mergeCells>
  <phoneticPr fontId="2" type="noConversion"/>
  <pageMargins left="0.27569444444444446" right="0.19652777777777777" top="0.27569444444444446" bottom="0.31527777777777777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-0.249977111117893"/>
  </sheetPr>
  <dimension ref="A1:S25"/>
  <sheetViews>
    <sheetView tabSelected="1" workbookViewId="0">
      <selection activeCell="A3" sqref="A3"/>
    </sheetView>
  </sheetViews>
  <sheetFormatPr defaultRowHeight="12.75" x14ac:dyDescent="0.2"/>
  <cols>
    <col min="1" max="1" width="3.85546875" style="3" customWidth="1"/>
    <col min="2" max="2" width="22" style="3" customWidth="1"/>
    <col min="3" max="3" width="21" style="3" bestFit="1" customWidth="1"/>
    <col min="4" max="4" width="17" style="3" customWidth="1"/>
    <col min="5" max="5" width="5.28515625" style="22" customWidth="1"/>
    <col min="6" max="9" width="6.140625" style="3" customWidth="1"/>
    <col min="10" max="10" width="7.7109375" style="3" customWidth="1"/>
    <col min="11" max="14" width="6.140625" style="3" customWidth="1"/>
    <col min="15" max="15" width="7.7109375" style="3" customWidth="1"/>
    <col min="16" max="16" width="9.7109375" style="3" customWidth="1"/>
    <col min="17" max="16384" width="9.140625" style="3"/>
  </cols>
  <sheetData>
    <row r="1" spans="1:19" ht="26.25" customHeight="1" x14ac:dyDescent="0.3">
      <c r="A1" s="2" t="s">
        <v>20</v>
      </c>
      <c r="O1" s="2" t="s">
        <v>67</v>
      </c>
      <c r="P1" s="4"/>
    </row>
    <row r="2" spans="1:19" ht="12.75" customHeight="1" x14ac:dyDescent="0.2">
      <c r="B2" s="5" t="s">
        <v>15</v>
      </c>
      <c r="D2" s="6" t="s">
        <v>25</v>
      </c>
      <c r="L2" s="1"/>
    </row>
    <row r="3" spans="1:19" ht="13.5" thickBot="1" x14ac:dyDescent="0.25">
      <c r="B3" s="7">
        <v>42126</v>
      </c>
      <c r="D3" s="3" t="s">
        <v>23</v>
      </c>
    </row>
    <row r="4" spans="1:19" ht="18.75" customHeight="1" x14ac:dyDescent="0.25">
      <c r="A4" s="100"/>
      <c r="B4" s="36" t="s">
        <v>16</v>
      </c>
      <c r="C4" s="8" t="s">
        <v>72</v>
      </c>
      <c r="D4" s="9"/>
      <c r="E4" s="64"/>
      <c r="F4" s="157" t="s">
        <v>14</v>
      </c>
      <c r="G4" s="157"/>
      <c r="H4" s="157"/>
      <c r="I4" s="157"/>
      <c r="J4" s="157"/>
      <c r="K4" s="157" t="s">
        <v>1</v>
      </c>
      <c r="L4" s="157"/>
      <c r="M4" s="157"/>
      <c r="N4" s="157"/>
      <c r="O4" s="157"/>
      <c r="P4" s="50"/>
      <c r="S4" s="131"/>
    </row>
    <row r="5" spans="1:19" ht="19.5" thickBot="1" x14ac:dyDescent="0.25">
      <c r="A5" s="120" t="s">
        <v>3</v>
      </c>
      <c r="B5" s="99" t="s">
        <v>4</v>
      </c>
      <c r="C5" s="11" t="s">
        <v>5</v>
      </c>
      <c r="D5" s="11" t="s">
        <v>6</v>
      </c>
      <c r="E5" s="11" t="s">
        <v>7</v>
      </c>
      <c r="F5" s="11" t="s">
        <v>57</v>
      </c>
      <c r="G5" s="11" t="s">
        <v>58</v>
      </c>
      <c r="H5" s="11" t="s">
        <v>62</v>
      </c>
      <c r="I5" s="12" t="s">
        <v>61</v>
      </c>
      <c r="J5" s="13" t="s">
        <v>60</v>
      </c>
      <c r="K5" s="11" t="s">
        <v>57</v>
      </c>
      <c r="L5" s="11" t="s">
        <v>58</v>
      </c>
      <c r="M5" s="11" t="s">
        <v>59</v>
      </c>
      <c r="N5" s="11" t="s">
        <v>61</v>
      </c>
      <c r="O5" s="13" t="s">
        <v>60</v>
      </c>
      <c r="P5" s="49" t="s">
        <v>60</v>
      </c>
      <c r="S5" s="118"/>
    </row>
    <row r="6" spans="1:19" x14ac:dyDescent="0.2">
      <c r="A6" s="76">
        <v>1</v>
      </c>
      <c r="B6" s="89" t="s">
        <v>131</v>
      </c>
      <c r="C6" s="47" t="s">
        <v>19</v>
      </c>
      <c r="D6" s="52" t="s">
        <v>113</v>
      </c>
      <c r="E6" s="86">
        <v>2009</v>
      </c>
      <c r="F6" s="61">
        <v>2.5</v>
      </c>
      <c r="G6" s="44">
        <v>0.83</v>
      </c>
      <c r="H6" s="45">
        <f t="shared" ref="H6:H25" si="0">IF(ISBLANK(G6),"",10-G6)</f>
        <v>9.17</v>
      </c>
      <c r="I6" s="44"/>
      <c r="J6" s="65">
        <f t="shared" ref="J6:J25" si="1">IF(ISBLANK(G6),"",F6+(10-G6)+I6)</f>
        <v>11.67</v>
      </c>
      <c r="K6" s="61">
        <v>2.5</v>
      </c>
      <c r="L6" s="44">
        <v>1.333</v>
      </c>
      <c r="M6" s="45">
        <f t="shared" ref="M6:M25" si="2">IF(ISBLANK(L6),"",10-L6)</f>
        <v>8.6669999999999998</v>
      </c>
      <c r="N6" s="44"/>
      <c r="O6" s="65">
        <f t="shared" ref="O6:O25" si="3">IF(ISBLANK(L6),"",K6+(10-L6)+N6)</f>
        <v>11.167</v>
      </c>
      <c r="P6" s="94">
        <f t="shared" ref="P6:P25" si="4">IF(ISBLANK(J6),"",IF(ISBLANK(O6),"",J6+O6))</f>
        <v>22.837</v>
      </c>
    </row>
    <row r="7" spans="1:19" x14ac:dyDescent="0.2">
      <c r="A7" s="93">
        <v>2</v>
      </c>
      <c r="B7" s="81" t="s">
        <v>134</v>
      </c>
      <c r="C7" s="15" t="s">
        <v>19</v>
      </c>
      <c r="D7" s="28" t="s">
        <v>113</v>
      </c>
      <c r="E7" s="59">
        <v>2009</v>
      </c>
      <c r="F7" s="62">
        <v>2.5</v>
      </c>
      <c r="G7" s="17">
        <v>1.3</v>
      </c>
      <c r="H7" s="35">
        <f t="shared" si="0"/>
        <v>8.6999999999999993</v>
      </c>
      <c r="I7" s="17"/>
      <c r="J7" s="66">
        <f t="shared" si="1"/>
        <v>11.2</v>
      </c>
      <c r="K7" s="62">
        <v>2.5</v>
      </c>
      <c r="L7" s="17">
        <v>1.6</v>
      </c>
      <c r="M7" s="35">
        <f t="shared" si="2"/>
        <v>8.4</v>
      </c>
      <c r="N7" s="17"/>
      <c r="O7" s="66">
        <f t="shared" si="3"/>
        <v>10.9</v>
      </c>
      <c r="P7" s="95">
        <f t="shared" si="4"/>
        <v>22.1</v>
      </c>
    </row>
    <row r="8" spans="1:19" x14ac:dyDescent="0.2">
      <c r="A8" s="93">
        <v>3</v>
      </c>
      <c r="B8" s="81" t="s">
        <v>132</v>
      </c>
      <c r="C8" s="15" t="s">
        <v>19</v>
      </c>
      <c r="D8" s="28" t="s">
        <v>113</v>
      </c>
      <c r="E8" s="59">
        <v>2009</v>
      </c>
      <c r="F8" s="62">
        <v>2.5</v>
      </c>
      <c r="G8" s="17">
        <v>1.4</v>
      </c>
      <c r="H8" s="35">
        <f t="shared" si="0"/>
        <v>8.6</v>
      </c>
      <c r="I8" s="17"/>
      <c r="J8" s="66">
        <f t="shared" si="1"/>
        <v>11.1</v>
      </c>
      <c r="K8" s="62">
        <v>2.5</v>
      </c>
      <c r="L8" s="17">
        <v>1.633</v>
      </c>
      <c r="M8" s="35">
        <f t="shared" si="2"/>
        <v>8.3670000000000009</v>
      </c>
      <c r="N8" s="17"/>
      <c r="O8" s="66">
        <f t="shared" si="3"/>
        <v>10.867000000000001</v>
      </c>
      <c r="P8" s="95">
        <f t="shared" si="4"/>
        <v>21.966999999999999</v>
      </c>
    </row>
    <row r="9" spans="1:19" x14ac:dyDescent="0.2">
      <c r="A9" s="93">
        <v>4</v>
      </c>
      <c r="B9" s="81" t="s">
        <v>49</v>
      </c>
      <c r="C9" s="15" t="s">
        <v>19</v>
      </c>
      <c r="D9" s="28" t="s">
        <v>113</v>
      </c>
      <c r="E9" s="59">
        <v>2009</v>
      </c>
      <c r="F9" s="62">
        <v>2.5</v>
      </c>
      <c r="G9" s="17">
        <v>1.2</v>
      </c>
      <c r="H9" s="35">
        <f t="shared" si="0"/>
        <v>8.8000000000000007</v>
      </c>
      <c r="I9" s="17"/>
      <c r="J9" s="66">
        <f t="shared" si="1"/>
        <v>11.3</v>
      </c>
      <c r="K9" s="62">
        <v>2.5</v>
      </c>
      <c r="L9" s="17">
        <v>1.9</v>
      </c>
      <c r="M9" s="35">
        <f t="shared" si="2"/>
        <v>8.1</v>
      </c>
      <c r="N9" s="17"/>
      <c r="O9" s="66">
        <f t="shared" si="3"/>
        <v>10.6</v>
      </c>
      <c r="P9" s="95">
        <f t="shared" si="4"/>
        <v>21.9</v>
      </c>
    </row>
    <row r="10" spans="1:19" x14ac:dyDescent="0.2">
      <c r="A10" s="93">
        <v>5</v>
      </c>
      <c r="B10" s="80" t="s">
        <v>123</v>
      </c>
      <c r="C10" s="18" t="s">
        <v>124</v>
      </c>
      <c r="D10" s="31" t="s">
        <v>95</v>
      </c>
      <c r="E10" s="58">
        <v>2009</v>
      </c>
      <c r="F10" s="62">
        <v>2.5</v>
      </c>
      <c r="G10" s="17">
        <v>1.5</v>
      </c>
      <c r="H10" s="35">
        <f t="shared" si="0"/>
        <v>8.5</v>
      </c>
      <c r="I10" s="17"/>
      <c r="J10" s="66">
        <f t="shared" si="1"/>
        <v>11</v>
      </c>
      <c r="K10" s="62">
        <v>2.5</v>
      </c>
      <c r="L10" s="17">
        <v>1.7330000000000001</v>
      </c>
      <c r="M10" s="35">
        <f t="shared" si="2"/>
        <v>8.2669999999999995</v>
      </c>
      <c r="N10" s="17"/>
      <c r="O10" s="66">
        <f t="shared" si="3"/>
        <v>10.766999999999999</v>
      </c>
      <c r="P10" s="95">
        <f t="shared" si="4"/>
        <v>21.766999999999999</v>
      </c>
    </row>
    <row r="11" spans="1:19" x14ac:dyDescent="0.2">
      <c r="A11" s="93">
        <v>6</v>
      </c>
      <c r="B11" s="80" t="s">
        <v>135</v>
      </c>
      <c r="C11" s="18" t="s">
        <v>19</v>
      </c>
      <c r="D11" s="31" t="s">
        <v>113</v>
      </c>
      <c r="E11" s="58">
        <v>2009</v>
      </c>
      <c r="F11" s="62">
        <v>2.5</v>
      </c>
      <c r="G11" s="17">
        <v>1.6</v>
      </c>
      <c r="H11" s="35">
        <f t="shared" si="0"/>
        <v>8.4</v>
      </c>
      <c r="I11" s="17"/>
      <c r="J11" s="66">
        <f t="shared" si="1"/>
        <v>10.9</v>
      </c>
      <c r="K11" s="62">
        <v>2.5</v>
      </c>
      <c r="L11" s="17">
        <v>1.8</v>
      </c>
      <c r="M11" s="35">
        <f t="shared" si="2"/>
        <v>8.1999999999999993</v>
      </c>
      <c r="N11" s="17"/>
      <c r="O11" s="66">
        <f t="shared" si="3"/>
        <v>10.7</v>
      </c>
      <c r="P11" s="95">
        <f t="shared" si="4"/>
        <v>21.6</v>
      </c>
    </row>
    <row r="12" spans="1:19" x14ac:dyDescent="0.2">
      <c r="A12" s="93">
        <v>7</v>
      </c>
      <c r="B12" s="92" t="s">
        <v>152</v>
      </c>
      <c r="C12" s="55" t="s">
        <v>147</v>
      </c>
      <c r="D12" s="55" t="s">
        <v>153</v>
      </c>
      <c r="E12" s="88">
        <v>2009</v>
      </c>
      <c r="F12" s="62">
        <v>2.5</v>
      </c>
      <c r="G12" s="17">
        <v>1.3</v>
      </c>
      <c r="H12" s="35">
        <f t="shared" si="0"/>
        <v>8.6999999999999993</v>
      </c>
      <c r="I12" s="17"/>
      <c r="J12" s="66">
        <f t="shared" si="1"/>
        <v>11.2</v>
      </c>
      <c r="K12" s="62">
        <v>2.5</v>
      </c>
      <c r="L12" s="17">
        <v>2.1</v>
      </c>
      <c r="M12" s="35">
        <f t="shared" si="2"/>
        <v>7.9</v>
      </c>
      <c r="N12" s="17"/>
      <c r="O12" s="66">
        <f t="shared" si="3"/>
        <v>10.4</v>
      </c>
      <c r="P12" s="95">
        <f t="shared" si="4"/>
        <v>21.6</v>
      </c>
    </row>
    <row r="13" spans="1:19" x14ac:dyDescent="0.2">
      <c r="A13" s="93">
        <v>8</v>
      </c>
      <c r="B13" s="81" t="s">
        <v>133</v>
      </c>
      <c r="C13" s="18" t="s">
        <v>19</v>
      </c>
      <c r="D13" s="28" t="s">
        <v>113</v>
      </c>
      <c r="E13" s="59">
        <v>2009</v>
      </c>
      <c r="F13" s="62">
        <v>2.5</v>
      </c>
      <c r="G13" s="17">
        <v>1.5</v>
      </c>
      <c r="H13" s="35">
        <f t="shared" si="0"/>
        <v>8.5</v>
      </c>
      <c r="I13" s="17"/>
      <c r="J13" s="66">
        <f t="shared" si="1"/>
        <v>11</v>
      </c>
      <c r="K13" s="62">
        <v>2.5</v>
      </c>
      <c r="L13" s="17">
        <v>2.0329999999999999</v>
      </c>
      <c r="M13" s="35">
        <f t="shared" si="2"/>
        <v>7.9670000000000005</v>
      </c>
      <c r="N13" s="17"/>
      <c r="O13" s="66">
        <f t="shared" si="3"/>
        <v>10.467000000000001</v>
      </c>
      <c r="P13" s="95">
        <f t="shared" si="4"/>
        <v>21.466999999999999</v>
      </c>
    </row>
    <row r="14" spans="1:19" x14ac:dyDescent="0.2">
      <c r="A14" s="93">
        <v>9</v>
      </c>
      <c r="B14" s="80" t="s">
        <v>125</v>
      </c>
      <c r="C14" s="18" t="s">
        <v>124</v>
      </c>
      <c r="D14" s="30" t="s">
        <v>95</v>
      </c>
      <c r="E14" s="58">
        <v>2009</v>
      </c>
      <c r="F14" s="62">
        <v>2.5</v>
      </c>
      <c r="G14" s="17">
        <v>2</v>
      </c>
      <c r="H14" s="35">
        <f t="shared" si="0"/>
        <v>8</v>
      </c>
      <c r="I14" s="17"/>
      <c r="J14" s="66">
        <f t="shared" si="1"/>
        <v>10.5</v>
      </c>
      <c r="K14" s="62">
        <v>2.5</v>
      </c>
      <c r="L14" s="17">
        <v>1.7</v>
      </c>
      <c r="M14" s="35">
        <f t="shared" si="2"/>
        <v>8.3000000000000007</v>
      </c>
      <c r="N14" s="17"/>
      <c r="O14" s="66">
        <f t="shared" si="3"/>
        <v>10.8</v>
      </c>
      <c r="P14" s="95">
        <f t="shared" si="4"/>
        <v>21.3</v>
      </c>
      <c r="Q14" s="25"/>
    </row>
    <row r="15" spans="1:19" x14ac:dyDescent="0.2">
      <c r="A15" s="93">
        <v>10</v>
      </c>
      <c r="B15" s="81" t="s">
        <v>126</v>
      </c>
      <c r="C15" s="15" t="s">
        <v>124</v>
      </c>
      <c r="D15" s="28" t="s">
        <v>95</v>
      </c>
      <c r="E15" s="59">
        <v>2009</v>
      </c>
      <c r="F15" s="62">
        <v>2.5</v>
      </c>
      <c r="G15" s="17">
        <v>2</v>
      </c>
      <c r="H15" s="35">
        <f t="shared" si="0"/>
        <v>8</v>
      </c>
      <c r="I15" s="17"/>
      <c r="J15" s="66">
        <f t="shared" si="1"/>
        <v>10.5</v>
      </c>
      <c r="K15" s="62">
        <v>2.5</v>
      </c>
      <c r="L15" s="17">
        <v>1.7669999999999999</v>
      </c>
      <c r="M15" s="35">
        <f t="shared" si="2"/>
        <v>8.2330000000000005</v>
      </c>
      <c r="N15" s="17"/>
      <c r="O15" s="66">
        <f t="shared" si="3"/>
        <v>10.733000000000001</v>
      </c>
      <c r="P15" s="95">
        <f t="shared" si="4"/>
        <v>21.233000000000001</v>
      </c>
    </row>
    <row r="16" spans="1:19" x14ac:dyDescent="0.2">
      <c r="A16" s="93">
        <v>11</v>
      </c>
      <c r="B16" s="102" t="s">
        <v>136</v>
      </c>
      <c r="C16" s="38" t="s">
        <v>88</v>
      </c>
      <c r="D16" s="119" t="s">
        <v>89</v>
      </c>
      <c r="E16" s="97">
        <v>2011</v>
      </c>
      <c r="F16" s="62">
        <v>2.5</v>
      </c>
      <c r="G16" s="17">
        <v>1.7</v>
      </c>
      <c r="H16" s="35">
        <f t="shared" si="0"/>
        <v>8.3000000000000007</v>
      </c>
      <c r="I16" s="17"/>
      <c r="J16" s="66">
        <f t="shared" si="1"/>
        <v>10.8</v>
      </c>
      <c r="K16" s="62">
        <v>2.5</v>
      </c>
      <c r="L16" s="17">
        <v>2.6</v>
      </c>
      <c r="M16" s="35">
        <f t="shared" si="2"/>
        <v>7.4</v>
      </c>
      <c r="N16" s="17"/>
      <c r="O16" s="66">
        <f t="shared" si="3"/>
        <v>9.9</v>
      </c>
      <c r="P16" s="95">
        <f t="shared" si="4"/>
        <v>20.700000000000003</v>
      </c>
    </row>
    <row r="17" spans="1:18" x14ac:dyDescent="0.2">
      <c r="A17" s="93">
        <v>12</v>
      </c>
      <c r="B17" s="81" t="s">
        <v>166</v>
      </c>
      <c r="C17" s="15" t="s">
        <v>88</v>
      </c>
      <c r="D17" s="28" t="s">
        <v>89</v>
      </c>
      <c r="E17" s="59">
        <v>2009</v>
      </c>
      <c r="F17" s="62">
        <v>2.5</v>
      </c>
      <c r="G17" s="17">
        <v>2.2999999999999998</v>
      </c>
      <c r="H17" s="35">
        <f t="shared" si="0"/>
        <v>7.7</v>
      </c>
      <c r="I17" s="17"/>
      <c r="J17" s="66">
        <f t="shared" si="1"/>
        <v>10.199999999999999</v>
      </c>
      <c r="K17" s="62">
        <v>2.5</v>
      </c>
      <c r="L17" s="17">
        <v>2.1669999999999998</v>
      </c>
      <c r="M17" s="35">
        <f t="shared" si="2"/>
        <v>7.8330000000000002</v>
      </c>
      <c r="N17" s="17"/>
      <c r="O17" s="66">
        <f t="shared" si="3"/>
        <v>10.333</v>
      </c>
      <c r="P17" s="95">
        <f t="shared" si="4"/>
        <v>20.533000000000001</v>
      </c>
    </row>
    <row r="18" spans="1:18" x14ac:dyDescent="0.2">
      <c r="A18" s="93">
        <v>13</v>
      </c>
      <c r="B18" s="81" t="s">
        <v>129</v>
      </c>
      <c r="C18" s="15" t="s">
        <v>22</v>
      </c>
      <c r="D18" s="28" t="s">
        <v>130</v>
      </c>
      <c r="E18" s="59">
        <v>2009</v>
      </c>
      <c r="F18" s="62">
        <v>2.5</v>
      </c>
      <c r="G18" s="17">
        <v>2.2000000000000002</v>
      </c>
      <c r="H18" s="35">
        <f t="shared" si="0"/>
        <v>7.8</v>
      </c>
      <c r="I18" s="17"/>
      <c r="J18" s="66">
        <f t="shared" si="1"/>
        <v>10.3</v>
      </c>
      <c r="K18" s="62">
        <v>2.5</v>
      </c>
      <c r="L18" s="17">
        <v>2.5</v>
      </c>
      <c r="M18" s="35">
        <f t="shared" si="2"/>
        <v>7.5</v>
      </c>
      <c r="N18" s="17"/>
      <c r="O18" s="66">
        <f t="shared" si="3"/>
        <v>10</v>
      </c>
      <c r="P18" s="95">
        <f t="shared" si="4"/>
        <v>20.3</v>
      </c>
    </row>
    <row r="19" spans="1:18" x14ac:dyDescent="0.2">
      <c r="A19" s="93">
        <v>14</v>
      </c>
      <c r="B19" s="92" t="s">
        <v>154</v>
      </c>
      <c r="C19" s="55" t="s">
        <v>147</v>
      </c>
      <c r="D19" s="55" t="s">
        <v>153</v>
      </c>
      <c r="E19" s="88">
        <v>2009</v>
      </c>
      <c r="F19" s="62">
        <v>2.5</v>
      </c>
      <c r="G19" s="17">
        <v>2.1</v>
      </c>
      <c r="H19" s="35">
        <f t="shared" si="0"/>
        <v>7.9</v>
      </c>
      <c r="I19" s="17"/>
      <c r="J19" s="66">
        <f t="shared" si="1"/>
        <v>10.4</v>
      </c>
      <c r="K19" s="62">
        <v>2.5</v>
      </c>
      <c r="L19" s="17">
        <v>2.8330000000000002</v>
      </c>
      <c r="M19" s="35">
        <f t="shared" si="2"/>
        <v>7.1669999999999998</v>
      </c>
      <c r="N19" s="17"/>
      <c r="O19" s="66">
        <f t="shared" si="3"/>
        <v>9.6669999999999998</v>
      </c>
      <c r="P19" s="95">
        <f t="shared" si="4"/>
        <v>20.067</v>
      </c>
      <c r="R19" s="20"/>
    </row>
    <row r="20" spans="1:18" x14ac:dyDescent="0.2">
      <c r="A20" s="93">
        <v>15</v>
      </c>
      <c r="B20" s="81" t="s">
        <v>128</v>
      </c>
      <c r="C20" s="15" t="s">
        <v>10</v>
      </c>
      <c r="D20" s="28" t="s">
        <v>35</v>
      </c>
      <c r="E20" s="59">
        <v>2009</v>
      </c>
      <c r="F20" s="62">
        <v>2.5</v>
      </c>
      <c r="G20" s="17">
        <v>3.2</v>
      </c>
      <c r="H20" s="35">
        <f t="shared" si="0"/>
        <v>6.8</v>
      </c>
      <c r="I20" s="17"/>
      <c r="J20" s="66">
        <f t="shared" si="1"/>
        <v>9.3000000000000007</v>
      </c>
      <c r="K20" s="62">
        <v>2.5</v>
      </c>
      <c r="L20" s="17">
        <v>2.4329999999999998</v>
      </c>
      <c r="M20" s="35">
        <f t="shared" si="2"/>
        <v>7.5670000000000002</v>
      </c>
      <c r="N20" s="17"/>
      <c r="O20" s="66">
        <f t="shared" si="3"/>
        <v>10.067</v>
      </c>
      <c r="P20" s="95">
        <f t="shared" si="4"/>
        <v>19.367000000000001</v>
      </c>
    </row>
    <row r="21" spans="1:18" x14ac:dyDescent="0.2">
      <c r="A21" s="93">
        <v>16</v>
      </c>
      <c r="B21" s="80" t="s">
        <v>127</v>
      </c>
      <c r="C21" s="18" t="s">
        <v>10</v>
      </c>
      <c r="D21" s="30" t="s">
        <v>35</v>
      </c>
      <c r="E21" s="58">
        <v>2009</v>
      </c>
      <c r="F21" s="62">
        <v>2.5</v>
      </c>
      <c r="G21" s="17">
        <v>3</v>
      </c>
      <c r="H21" s="35">
        <f t="shared" si="0"/>
        <v>7</v>
      </c>
      <c r="I21" s="17"/>
      <c r="J21" s="66">
        <f t="shared" si="1"/>
        <v>9.5</v>
      </c>
      <c r="K21" s="62">
        <v>2.5</v>
      </c>
      <c r="L21" s="17">
        <v>2.8</v>
      </c>
      <c r="M21" s="35">
        <f t="shared" si="2"/>
        <v>7.2</v>
      </c>
      <c r="N21" s="17"/>
      <c r="O21" s="66">
        <f t="shared" si="3"/>
        <v>9.6999999999999993</v>
      </c>
      <c r="P21" s="95">
        <f t="shared" si="4"/>
        <v>19.2</v>
      </c>
    </row>
    <row r="22" spans="1:18" x14ac:dyDescent="0.2">
      <c r="A22" s="93">
        <v>17</v>
      </c>
      <c r="B22" s="81" t="s">
        <v>163</v>
      </c>
      <c r="C22" s="15" t="s">
        <v>48</v>
      </c>
      <c r="D22" s="28" t="s">
        <v>104</v>
      </c>
      <c r="E22" s="59">
        <v>2009</v>
      </c>
      <c r="F22" s="62">
        <v>2.5</v>
      </c>
      <c r="G22" s="17">
        <v>3.2</v>
      </c>
      <c r="H22" s="35">
        <f t="shared" si="0"/>
        <v>6.8</v>
      </c>
      <c r="I22" s="17"/>
      <c r="J22" s="66">
        <f t="shared" si="1"/>
        <v>9.3000000000000007</v>
      </c>
      <c r="K22" s="62">
        <v>2.5</v>
      </c>
      <c r="L22" s="17">
        <v>3.6669999999999998</v>
      </c>
      <c r="M22" s="35">
        <f t="shared" si="2"/>
        <v>6.3330000000000002</v>
      </c>
      <c r="N22" s="17"/>
      <c r="O22" s="66">
        <f t="shared" si="3"/>
        <v>8.8330000000000002</v>
      </c>
      <c r="P22" s="95">
        <f t="shared" si="4"/>
        <v>18.133000000000003</v>
      </c>
    </row>
    <row r="23" spans="1:18" x14ac:dyDescent="0.2">
      <c r="A23" s="93">
        <v>18</v>
      </c>
      <c r="B23" s="80" t="s">
        <v>56</v>
      </c>
      <c r="C23" s="18" t="s">
        <v>48</v>
      </c>
      <c r="D23" s="30" t="s">
        <v>104</v>
      </c>
      <c r="E23" s="58">
        <v>2009</v>
      </c>
      <c r="F23" s="62">
        <v>2.5</v>
      </c>
      <c r="G23" s="17">
        <v>3.4</v>
      </c>
      <c r="H23" s="35">
        <f t="shared" si="0"/>
        <v>6.6</v>
      </c>
      <c r="I23" s="17"/>
      <c r="J23" s="66">
        <f t="shared" si="1"/>
        <v>9.1</v>
      </c>
      <c r="K23" s="62">
        <v>2</v>
      </c>
      <c r="L23" s="17">
        <v>3.633</v>
      </c>
      <c r="M23" s="35">
        <f t="shared" si="2"/>
        <v>6.367</v>
      </c>
      <c r="N23" s="17"/>
      <c r="O23" s="66">
        <f t="shared" si="3"/>
        <v>8.3670000000000009</v>
      </c>
      <c r="P23" s="95">
        <f t="shared" si="4"/>
        <v>17.466999999999999</v>
      </c>
    </row>
    <row r="24" spans="1:18" x14ac:dyDescent="0.2">
      <c r="A24" s="93">
        <v>19</v>
      </c>
      <c r="B24" s="92" t="s">
        <v>155</v>
      </c>
      <c r="C24" s="55" t="s">
        <v>147</v>
      </c>
      <c r="D24" s="55" t="s">
        <v>153</v>
      </c>
      <c r="E24" s="88">
        <v>2009</v>
      </c>
      <c r="F24" s="62">
        <v>2.5</v>
      </c>
      <c r="G24" s="17">
        <v>3.7</v>
      </c>
      <c r="H24" s="35">
        <f t="shared" si="0"/>
        <v>6.3</v>
      </c>
      <c r="I24" s="17"/>
      <c r="J24" s="66">
        <f t="shared" si="1"/>
        <v>8.8000000000000007</v>
      </c>
      <c r="K24" s="62">
        <v>2.5</v>
      </c>
      <c r="L24" s="17">
        <v>4.7670000000000003</v>
      </c>
      <c r="M24" s="35">
        <f t="shared" si="2"/>
        <v>5.2329999999999997</v>
      </c>
      <c r="N24" s="17"/>
      <c r="O24" s="66">
        <f t="shared" si="3"/>
        <v>7.7329999999999997</v>
      </c>
      <c r="P24" s="95">
        <f t="shared" si="4"/>
        <v>16.533000000000001</v>
      </c>
    </row>
    <row r="25" spans="1:18" ht="13.5" thickBot="1" x14ac:dyDescent="0.25">
      <c r="A25" s="103">
        <v>20</v>
      </c>
      <c r="B25" s="82" t="s">
        <v>137</v>
      </c>
      <c r="C25" s="23" t="s">
        <v>12</v>
      </c>
      <c r="D25" s="46" t="s">
        <v>138</v>
      </c>
      <c r="E25" s="60">
        <v>2009</v>
      </c>
      <c r="F25" s="63">
        <v>2.5</v>
      </c>
      <c r="G25" s="41">
        <v>6.2</v>
      </c>
      <c r="H25" s="42">
        <f t="shared" si="0"/>
        <v>3.8</v>
      </c>
      <c r="I25" s="41"/>
      <c r="J25" s="67">
        <f t="shared" si="1"/>
        <v>6.3</v>
      </c>
      <c r="K25" s="63">
        <v>2.5</v>
      </c>
      <c r="L25" s="41">
        <v>5.4329999999999998</v>
      </c>
      <c r="M25" s="42">
        <f t="shared" si="2"/>
        <v>4.5670000000000002</v>
      </c>
      <c r="N25" s="41"/>
      <c r="O25" s="67">
        <f t="shared" si="3"/>
        <v>7.0670000000000002</v>
      </c>
      <c r="P25" s="96">
        <f t="shared" si="4"/>
        <v>13.367000000000001</v>
      </c>
    </row>
  </sheetData>
  <sheetProtection selectLockedCells="1" selectUnlockedCells="1"/>
  <autoFilter ref="A5:P13">
    <sortState ref="A6:P25">
      <sortCondition descending="1" ref="P5:P13"/>
    </sortState>
  </autoFilter>
  <mergeCells count="2">
    <mergeCell ref="F4:J4"/>
    <mergeCell ref="K4:O4"/>
  </mergeCells>
  <phoneticPr fontId="2" type="noConversion"/>
  <pageMargins left="0" right="0" top="0" bottom="0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20"/>
  <sheetViews>
    <sheetView zoomScaleNormal="100" workbookViewId="0">
      <selection activeCell="B9" sqref="B9"/>
    </sheetView>
  </sheetViews>
  <sheetFormatPr defaultRowHeight="12.75" x14ac:dyDescent="0.2"/>
  <cols>
    <col min="1" max="1" width="3.85546875" style="3" customWidth="1"/>
    <col min="2" max="2" width="26.7109375" style="3" bestFit="1" customWidth="1"/>
    <col min="3" max="3" width="18.85546875" style="3" bestFit="1" customWidth="1"/>
    <col min="4" max="4" width="17" style="3" customWidth="1"/>
    <col min="5" max="5" width="5.28515625" style="22" customWidth="1"/>
    <col min="6" max="6" width="8.7109375" style="3" bestFit="1" customWidth="1"/>
    <col min="7" max="7" width="8.85546875" style="3" customWidth="1"/>
    <col min="8" max="8" width="7.7109375" style="3" customWidth="1"/>
    <col min="9" max="9" width="9.7109375" style="3" customWidth="1"/>
    <col min="10" max="16384" width="9.140625" style="3"/>
  </cols>
  <sheetData>
    <row r="1" spans="1:9" ht="26.25" customHeight="1" x14ac:dyDescent="0.3">
      <c r="A1" s="2" t="s">
        <v>20</v>
      </c>
      <c r="G1" s="2" t="s">
        <v>67</v>
      </c>
      <c r="H1" s="2" t="s">
        <v>67</v>
      </c>
      <c r="I1" s="4"/>
    </row>
    <row r="2" spans="1:9" ht="12.75" customHeight="1" x14ac:dyDescent="0.2">
      <c r="B2" s="5" t="s">
        <v>15</v>
      </c>
      <c r="D2" s="6" t="s">
        <v>25</v>
      </c>
    </row>
    <row r="3" spans="1:9" ht="13.5" thickBot="1" x14ac:dyDescent="0.25">
      <c r="B3" s="7">
        <v>42126</v>
      </c>
      <c r="D3" s="3" t="s">
        <v>23</v>
      </c>
    </row>
    <row r="4" spans="1:9" ht="18.75" customHeight="1" x14ac:dyDescent="0.25">
      <c r="A4" s="100"/>
      <c r="B4" s="36" t="s">
        <v>64</v>
      </c>
      <c r="C4" s="8" t="s">
        <v>65</v>
      </c>
      <c r="D4" s="9"/>
      <c r="E4" s="117"/>
      <c r="F4" s="150" t="s">
        <v>66</v>
      </c>
      <c r="G4" s="142" t="s">
        <v>1</v>
      </c>
      <c r="H4" s="142" t="s">
        <v>162</v>
      </c>
      <c r="I4" s="48"/>
    </row>
    <row r="5" spans="1:9" ht="19.5" thickBot="1" x14ac:dyDescent="0.25">
      <c r="A5" s="101" t="s">
        <v>3</v>
      </c>
      <c r="B5" s="99" t="s">
        <v>4</v>
      </c>
      <c r="C5" s="11" t="s">
        <v>5</v>
      </c>
      <c r="D5" s="11" t="s">
        <v>6</v>
      </c>
      <c r="E5" s="138" t="s">
        <v>7</v>
      </c>
      <c r="F5" s="151" t="s">
        <v>60</v>
      </c>
      <c r="G5" s="143" t="s">
        <v>60</v>
      </c>
      <c r="H5" s="143" t="s">
        <v>60</v>
      </c>
      <c r="I5" s="144" t="s">
        <v>60</v>
      </c>
    </row>
    <row r="6" spans="1:9" ht="13.5" customHeight="1" x14ac:dyDescent="0.2">
      <c r="A6" s="132">
        <v>1</v>
      </c>
      <c r="B6" s="140" t="s">
        <v>21</v>
      </c>
      <c r="C6" s="141" t="s">
        <v>22</v>
      </c>
      <c r="D6" s="141" t="s">
        <v>30</v>
      </c>
      <c r="E6" s="145">
        <v>2009</v>
      </c>
      <c r="F6" s="152">
        <v>9.8000000000000007</v>
      </c>
      <c r="G6" s="107">
        <v>9.25</v>
      </c>
      <c r="H6" s="107">
        <v>9.9</v>
      </c>
      <c r="I6" s="139">
        <f t="shared" ref="I6:I20" si="0">IF(ISBLANK(F6),"",IF(ISBLANK(G6),"",F6+G6+H6))</f>
        <v>28.950000000000003</v>
      </c>
    </row>
    <row r="7" spans="1:9" x14ac:dyDescent="0.2">
      <c r="A7" s="132">
        <v>2</v>
      </c>
      <c r="B7" s="114" t="s">
        <v>32</v>
      </c>
      <c r="C7" s="15" t="s">
        <v>22</v>
      </c>
      <c r="D7" s="15" t="s">
        <v>30</v>
      </c>
      <c r="E7" s="146">
        <v>2008</v>
      </c>
      <c r="F7" s="153">
        <v>9.9</v>
      </c>
      <c r="G7" s="66">
        <v>8.85</v>
      </c>
      <c r="H7" s="66">
        <v>9.9</v>
      </c>
      <c r="I7" s="95">
        <f t="shared" si="0"/>
        <v>28.65</v>
      </c>
    </row>
    <row r="8" spans="1:9" x14ac:dyDescent="0.2">
      <c r="A8" s="132">
        <v>3</v>
      </c>
      <c r="B8" s="114" t="s">
        <v>31</v>
      </c>
      <c r="C8" s="15" t="s">
        <v>22</v>
      </c>
      <c r="D8" s="15" t="s">
        <v>30</v>
      </c>
      <c r="E8" s="146">
        <v>2008</v>
      </c>
      <c r="F8" s="153">
        <v>9.8000000000000007</v>
      </c>
      <c r="G8" s="66">
        <v>9.1999999999999993</v>
      </c>
      <c r="H8" s="66">
        <v>9.6</v>
      </c>
      <c r="I8" s="95">
        <f t="shared" si="0"/>
        <v>28.6</v>
      </c>
    </row>
    <row r="9" spans="1:9" x14ac:dyDescent="0.2">
      <c r="A9" s="132">
        <v>4</v>
      </c>
      <c r="B9" s="116" t="s">
        <v>139</v>
      </c>
      <c r="C9" s="21" t="s">
        <v>22</v>
      </c>
      <c r="D9" s="21" t="s">
        <v>30</v>
      </c>
      <c r="E9" s="147">
        <v>2008</v>
      </c>
      <c r="F9" s="153">
        <v>9.8000000000000007</v>
      </c>
      <c r="G9" s="66">
        <v>9.1</v>
      </c>
      <c r="H9" s="66">
        <v>9.5</v>
      </c>
      <c r="I9" s="95">
        <f t="shared" si="0"/>
        <v>28.4</v>
      </c>
    </row>
    <row r="10" spans="1:9" x14ac:dyDescent="0.2">
      <c r="A10" s="133">
        <v>5</v>
      </c>
      <c r="B10" s="84" t="s">
        <v>146</v>
      </c>
      <c r="C10" s="55" t="s">
        <v>147</v>
      </c>
      <c r="D10" s="55" t="s">
        <v>148</v>
      </c>
      <c r="E10" s="146">
        <v>2007</v>
      </c>
      <c r="F10" s="153">
        <v>9.8000000000000007</v>
      </c>
      <c r="G10" s="66">
        <v>8.8000000000000007</v>
      </c>
      <c r="H10" s="66">
        <v>9.6999999999999993</v>
      </c>
      <c r="I10" s="95">
        <f t="shared" si="0"/>
        <v>28.3</v>
      </c>
    </row>
    <row r="11" spans="1:9" x14ac:dyDescent="0.2">
      <c r="A11" s="133">
        <v>6</v>
      </c>
      <c r="B11" s="84" t="s">
        <v>150</v>
      </c>
      <c r="C11" s="55" t="s">
        <v>147</v>
      </c>
      <c r="D11" s="55" t="s">
        <v>148</v>
      </c>
      <c r="E11" s="146">
        <v>2007</v>
      </c>
      <c r="F11" s="153">
        <v>9.9</v>
      </c>
      <c r="G11" s="66">
        <v>8.5</v>
      </c>
      <c r="H11" s="66">
        <v>9.4</v>
      </c>
      <c r="I11" s="95">
        <f t="shared" si="0"/>
        <v>27.799999999999997</v>
      </c>
    </row>
    <row r="12" spans="1:9" x14ac:dyDescent="0.2">
      <c r="A12" s="132">
        <v>7</v>
      </c>
      <c r="B12" s="115" t="s">
        <v>47</v>
      </c>
      <c r="C12" s="18" t="s">
        <v>48</v>
      </c>
      <c r="D12" s="18" t="s">
        <v>104</v>
      </c>
      <c r="E12" s="148">
        <v>2007</v>
      </c>
      <c r="F12" s="153">
        <v>9.6999999999999993</v>
      </c>
      <c r="G12" s="66">
        <v>8.1</v>
      </c>
      <c r="H12" s="66">
        <v>9.5</v>
      </c>
      <c r="I12" s="95">
        <f t="shared" si="0"/>
        <v>27.299999999999997</v>
      </c>
    </row>
    <row r="13" spans="1:9" x14ac:dyDescent="0.2">
      <c r="A13" s="134">
        <v>8</v>
      </c>
      <c r="B13" s="116" t="s">
        <v>140</v>
      </c>
      <c r="C13" s="21" t="s">
        <v>42</v>
      </c>
      <c r="D13" s="21" t="s">
        <v>141</v>
      </c>
      <c r="E13" s="147">
        <v>2007</v>
      </c>
      <c r="F13" s="153">
        <v>9.8000000000000007</v>
      </c>
      <c r="G13" s="66">
        <v>8.4499999999999993</v>
      </c>
      <c r="H13" s="66">
        <v>9</v>
      </c>
      <c r="I13" s="95">
        <f t="shared" si="0"/>
        <v>27.25</v>
      </c>
    </row>
    <row r="14" spans="1:9" x14ac:dyDescent="0.2">
      <c r="A14" s="135">
        <v>9</v>
      </c>
      <c r="B14" s="114" t="s">
        <v>142</v>
      </c>
      <c r="C14" s="15" t="s">
        <v>42</v>
      </c>
      <c r="D14" s="15" t="s">
        <v>141</v>
      </c>
      <c r="E14" s="146">
        <v>2007</v>
      </c>
      <c r="F14" s="153">
        <v>9.8000000000000007</v>
      </c>
      <c r="G14" s="66">
        <v>8</v>
      </c>
      <c r="H14" s="66">
        <v>9.1999999999999993</v>
      </c>
      <c r="I14" s="95">
        <f t="shared" si="0"/>
        <v>27</v>
      </c>
    </row>
    <row r="15" spans="1:9" x14ac:dyDescent="0.2">
      <c r="A15" s="135">
        <v>10</v>
      </c>
      <c r="B15" s="114" t="s">
        <v>43</v>
      </c>
      <c r="C15" s="15" t="s">
        <v>44</v>
      </c>
      <c r="D15" s="15" t="s">
        <v>45</v>
      </c>
      <c r="E15" s="146">
        <v>2007</v>
      </c>
      <c r="F15" s="153">
        <v>9.8000000000000007</v>
      </c>
      <c r="G15" s="66">
        <v>8.1</v>
      </c>
      <c r="H15" s="66">
        <v>9</v>
      </c>
      <c r="I15" s="95">
        <f t="shared" si="0"/>
        <v>26.9</v>
      </c>
    </row>
    <row r="16" spans="1:9" x14ac:dyDescent="0.2">
      <c r="A16" s="136">
        <v>11</v>
      </c>
      <c r="B16" s="84" t="s">
        <v>151</v>
      </c>
      <c r="C16" s="55" t="s">
        <v>147</v>
      </c>
      <c r="D16" s="55" t="s">
        <v>148</v>
      </c>
      <c r="E16" s="146">
        <v>2008</v>
      </c>
      <c r="F16" s="153">
        <v>9.8000000000000007</v>
      </c>
      <c r="G16" s="66">
        <v>7.7</v>
      </c>
      <c r="H16" s="66">
        <v>9.1999999999999993</v>
      </c>
      <c r="I16" s="95">
        <f t="shared" si="0"/>
        <v>26.7</v>
      </c>
    </row>
    <row r="17" spans="1:9" x14ac:dyDescent="0.2">
      <c r="A17" s="135">
        <v>12</v>
      </c>
      <c r="B17" s="114" t="s">
        <v>176</v>
      </c>
      <c r="C17" s="15" t="s">
        <v>22</v>
      </c>
      <c r="D17" s="15" t="s">
        <v>30</v>
      </c>
      <c r="E17" s="146">
        <v>2009</v>
      </c>
      <c r="F17" s="153">
        <v>9.6999999999999993</v>
      </c>
      <c r="G17" s="66">
        <v>8.1</v>
      </c>
      <c r="H17" s="66">
        <v>8.8000000000000007</v>
      </c>
      <c r="I17" s="95">
        <f t="shared" si="0"/>
        <v>26.599999999999998</v>
      </c>
    </row>
    <row r="18" spans="1:9" x14ac:dyDescent="0.2">
      <c r="A18" s="136">
        <v>13</v>
      </c>
      <c r="B18" s="84" t="s">
        <v>149</v>
      </c>
      <c r="C18" s="55" t="s">
        <v>147</v>
      </c>
      <c r="D18" s="55" t="s">
        <v>148</v>
      </c>
      <c r="E18" s="146">
        <v>2007</v>
      </c>
      <c r="F18" s="153">
        <v>9.6999999999999993</v>
      </c>
      <c r="G18" s="66">
        <v>8.15</v>
      </c>
      <c r="H18" s="66">
        <v>8.6</v>
      </c>
      <c r="I18" s="95">
        <f t="shared" si="0"/>
        <v>26.450000000000003</v>
      </c>
    </row>
    <row r="19" spans="1:9" x14ac:dyDescent="0.2">
      <c r="A19" s="136">
        <v>14</v>
      </c>
      <c r="B19" s="84" t="s">
        <v>143</v>
      </c>
      <c r="C19" s="55" t="s">
        <v>17</v>
      </c>
      <c r="D19" s="55" t="s">
        <v>144</v>
      </c>
      <c r="E19" s="146">
        <v>2008</v>
      </c>
      <c r="F19" s="153">
        <v>9.6</v>
      </c>
      <c r="G19" s="66">
        <v>6.5</v>
      </c>
      <c r="H19" s="66">
        <v>8.6999999999999993</v>
      </c>
      <c r="I19" s="95">
        <f t="shared" si="0"/>
        <v>24.8</v>
      </c>
    </row>
    <row r="20" spans="1:9" ht="13.5" thickBot="1" x14ac:dyDescent="0.25">
      <c r="A20" s="137">
        <v>15</v>
      </c>
      <c r="B20" s="85" t="s">
        <v>145</v>
      </c>
      <c r="C20" s="83" t="s">
        <v>17</v>
      </c>
      <c r="D20" s="83" t="s">
        <v>144</v>
      </c>
      <c r="E20" s="149">
        <v>2007</v>
      </c>
      <c r="F20" s="154">
        <v>9.5</v>
      </c>
      <c r="G20" s="67">
        <v>5.65</v>
      </c>
      <c r="H20" s="67">
        <v>8.5</v>
      </c>
      <c r="I20" s="96">
        <f t="shared" si="0"/>
        <v>23.65</v>
      </c>
    </row>
  </sheetData>
  <autoFilter ref="A5:I5">
    <sortState ref="A6:U20">
      <sortCondition descending="1" ref="I5"/>
    </sortState>
  </autoFilter>
  <pageMargins left="0" right="0" top="0.5118110236220472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2002 a st.</vt:lpstr>
      <vt:lpstr>2003 - 2004</vt:lpstr>
      <vt:lpstr>2005 - 2006</vt:lpstr>
      <vt:lpstr>2007</vt:lpstr>
      <vt:lpstr>2008</vt:lpstr>
      <vt:lpstr>MIMI</vt:lpstr>
      <vt:lpstr>Chlapci</vt:lpstr>
      <vt:lpstr>'2007'!Excel_BuiltIn__FilterDatabase</vt:lpstr>
      <vt:lpstr>'2008'!Excel_BuiltIn__FilterDatabase</vt:lpstr>
      <vt:lpstr>MIMI!Excel_BuiltIn__FilterDatabase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Admin</cp:lastModifiedBy>
  <cp:lastPrinted>2015-05-01T18:39:11Z</cp:lastPrinted>
  <dcterms:created xsi:type="dcterms:W3CDTF">2012-05-12T05:53:01Z</dcterms:created>
  <dcterms:modified xsi:type="dcterms:W3CDTF">2015-05-02T14:56:54Z</dcterms:modified>
</cp:coreProperties>
</file>