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6"/>
  </bookViews>
  <sheets>
    <sheet name="Mimi 2011" sheetId="1" r:id="rId1"/>
    <sheet name="Prťata 2010" sheetId="2" r:id="rId2"/>
    <sheet name="2009-08" sheetId="3" r:id="rId3"/>
    <sheet name="2007-06" sheetId="4" r:id="rId4"/>
    <sheet name="2005-04" sheetId="5" r:id="rId5"/>
    <sheet name="2003-01" sheetId="6" r:id="rId6"/>
    <sheet name="2000+" sheetId="7" r:id="rId7"/>
    <sheet name="Elite" sheetId="8" r:id="rId8"/>
    <sheet name="Začátečnice" sheetId="9" r:id="rId9"/>
    <sheet name="Oddíly " sheetId="10" r:id="rId10"/>
  </sheets>
  <calcPr calcId="125725"/>
</workbook>
</file>

<file path=xl/calcChain.xml><?xml version="1.0" encoding="utf-8"?>
<calcChain xmlns="http://schemas.openxmlformats.org/spreadsheetml/2006/main">
  <c r="B18" i="10"/>
  <c r="B12"/>
  <c r="B24"/>
  <c r="B6"/>
  <c r="L22" i="9"/>
  <c r="G6" i="5"/>
  <c r="H6" s="1"/>
  <c r="J6" s="1"/>
  <c r="G3"/>
  <c r="H3" s="1"/>
  <c r="J3" s="1"/>
  <c r="G13"/>
  <c r="H13" s="1"/>
  <c r="J13" s="1"/>
  <c r="G5"/>
  <c r="H5"/>
  <c r="J5" s="1"/>
  <c r="G8"/>
  <c r="H8" s="1"/>
  <c r="J8" s="1"/>
  <c r="G12"/>
  <c r="H12"/>
  <c r="J12" s="1"/>
  <c r="G14"/>
  <c r="H14" s="1"/>
  <c r="J14" s="1"/>
  <c r="G9"/>
  <c r="H9" s="1"/>
  <c r="J9" s="1"/>
  <c r="G4"/>
  <c r="H4" s="1"/>
  <c r="J4" s="1"/>
  <c r="G10"/>
  <c r="H10"/>
  <c r="J10" s="1"/>
  <c r="G11"/>
  <c r="H11" s="1"/>
  <c r="J11" s="1"/>
  <c r="G7"/>
  <c r="H7" s="1"/>
  <c r="J7" s="1"/>
  <c r="G15"/>
  <c r="H15" s="1"/>
  <c r="J15" s="1"/>
  <c r="O6"/>
  <c r="P6" s="1"/>
  <c r="R6" s="1"/>
  <c r="O3"/>
  <c r="P3"/>
  <c r="R3" s="1"/>
  <c r="O13"/>
  <c r="P13" s="1"/>
  <c r="R13" s="1"/>
  <c r="O5"/>
  <c r="P5"/>
  <c r="R5" s="1"/>
  <c r="O8"/>
  <c r="P8" s="1"/>
  <c r="R8" s="1"/>
  <c r="O12"/>
  <c r="P12"/>
  <c r="R12" s="1"/>
  <c r="O14"/>
  <c r="P14" s="1"/>
  <c r="R14" s="1"/>
  <c r="O9"/>
  <c r="P9" s="1"/>
  <c r="R9" s="1"/>
  <c r="O4"/>
  <c r="P4" s="1"/>
  <c r="R4" s="1"/>
  <c r="O10"/>
  <c r="P10" s="1"/>
  <c r="R10" s="1"/>
  <c r="O11"/>
  <c r="P11"/>
  <c r="R11"/>
  <c r="O7"/>
  <c r="P7" s="1"/>
  <c r="R7" s="1"/>
  <c r="R15"/>
  <c r="P15"/>
  <c r="O15"/>
  <c r="G5" i="7"/>
  <c r="H5" s="1"/>
  <c r="J5" s="1"/>
  <c r="G4"/>
  <c r="H4" s="1"/>
  <c r="J4" s="1"/>
  <c r="G3"/>
  <c r="H3"/>
  <c r="J3" s="1"/>
  <c r="G6"/>
  <c r="H6" s="1"/>
  <c r="J6" s="1"/>
  <c r="W7" i="5"/>
  <c r="X7"/>
  <c r="Z7" s="1"/>
  <c r="AA7" s="1"/>
  <c r="W6"/>
  <c r="X6" s="1"/>
  <c r="Z6" s="1"/>
  <c r="AA6" s="1"/>
  <c r="W3"/>
  <c r="X3" s="1"/>
  <c r="Z3" s="1"/>
  <c r="AA3" s="1"/>
  <c r="W13"/>
  <c r="X13" s="1"/>
  <c r="Z13" s="1"/>
  <c r="W5"/>
  <c r="X5" s="1"/>
  <c r="Z5" s="1"/>
  <c r="AA5" s="1"/>
  <c r="W8"/>
  <c r="X8" s="1"/>
  <c r="Z8" s="1"/>
  <c r="AA8" s="1"/>
  <c r="W12"/>
  <c r="X12" s="1"/>
  <c r="Z12" s="1"/>
  <c r="AA12" s="1"/>
  <c r="W14"/>
  <c r="X14" s="1"/>
  <c r="Z14" s="1"/>
  <c r="W9"/>
  <c r="X9" s="1"/>
  <c r="Z9" s="1"/>
  <c r="W4"/>
  <c r="X4" s="1"/>
  <c r="Z4" s="1"/>
  <c r="AA4" s="1"/>
  <c r="W10"/>
  <c r="X10" s="1"/>
  <c r="Z10" s="1"/>
  <c r="AA10" s="1"/>
  <c r="W11"/>
  <c r="X11" s="1"/>
  <c r="Z11" s="1"/>
  <c r="AA11" s="1"/>
  <c r="W15"/>
  <c r="X15" s="1"/>
  <c r="Z15" s="1"/>
  <c r="AA15" s="1"/>
  <c r="S3" i="6"/>
  <c r="S4"/>
  <c r="O3"/>
  <c r="P3" s="1"/>
  <c r="R3" s="1"/>
  <c r="O8"/>
  <c r="P8"/>
  <c r="R8" s="1"/>
  <c r="S8" s="1"/>
  <c r="T8" s="1"/>
  <c r="O6"/>
  <c r="P6"/>
  <c r="R6" s="1"/>
  <c r="S6" s="1"/>
  <c r="O5"/>
  <c r="P5" s="1"/>
  <c r="R5" s="1"/>
  <c r="S5" s="1"/>
  <c r="O4"/>
  <c r="P4" s="1"/>
  <c r="R4" s="1"/>
  <c r="O7"/>
  <c r="P7" s="1"/>
  <c r="R7" s="1"/>
  <c r="S7" s="1"/>
  <c r="T7" s="1"/>
  <c r="G6" i="8"/>
  <c r="H6" s="1"/>
  <c r="J6" s="1"/>
  <c r="G3"/>
  <c r="H3" s="1"/>
  <c r="J3" s="1"/>
  <c r="G4"/>
  <c r="H4" s="1"/>
  <c r="J4" s="1"/>
  <c r="G5"/>
  <c r="H5" s="1"/>
  <c r="J5" s="1"/>
  <c r="O5" i="7"/>
  <c r="P5" s="1"/>
  <c r="R5" s="1"/>
  <c r="S5" s="1"/>
  <c r="T5" s="1"/>
  <c r="O4"/>
  <c r="P4" s="1"/>
  <c r="R4" s="1"/>
  <c r="S4" s="1"/>
  <c r="O3"/>
  <c r="P3" s="1"/>
  <c r="R3" s="1"/>
  <c r="S3" s="1"/>
  <c r="T3" s="1"/>
  <c r="O6"/>
  <c r="P6" s="1"/>
  <c r="R6" s="1"/>
  <c r="S6" s="1"/>
  <c r="G3" i="6"/>
  <c r="H3" s="1"/>
  <c r="J3" s="1"/>
  <c r="G8"/>
  <c r="H8" s="1"/>
  <c r="J8" s="1"/>
  <c r="G6"/>
  <c r="H6" s="1"/>
  <c r="J6" s="1"/>
  <c r="G5"/>
  <c r="H5" s="1"/>
  <c r="J5" s="1"/>
  <c r="G4"/>
  <c r="H4" s="1"/>
  <c r="J4" s="1"/>
  <c r="G7"/>
  <c r="H7" s="1"/>
  <c r="J7" s="1"/>
  <c r="O6" i="8"/>
  <c r="P6" s="1"/>
  <c r="R6" s="1"/>
  <c r="S6" s="1"/>
  <c r="O3"/>
  <c r="P3" s="1"/>
  <c r="R3" s="1"/>
  <c r="O4"/>
  <c r="P4" s="1"/>
  <c r="R4" s="1"/>
  <c r="S4" s="1"/>
  <c r="O5"/>
  <c r="P5" s="1"/>
  <c r="R5" s="1"/>
  <c r="S5" s="1"/>
  <c r="W21" i="4"/>
  <c r="X21" s="1"/>
  <c r="Z21" s="1"/>
  <c r="W12"/>
  <c r="X12" s="1"/>
  <c r="Z12" s="1"/>
  <c r="W18"/>
  <c r="X18" s="1"/>
  <c r="Z18" s="1"/>
  <c r="W24"/>
  <c r="X24" s="1"/>
  <c r="Z24" s="1"/>
  <c r="W7"/>
  <c r="X7" s="1"/>
  <c r="Z7" s="1"/>
  <c r="W16"/>
  <c r="X16" s="1"/>
  <c r="Z16" s="1"/>
  <c r="W8"/>
  <c r="X8" s="1"/>
  <c r="Z8" s="1"/>
  <c r="W3"/>
  <c r="X3" s="1"/>
  <c r="Z3" s="1"/>
  <c r="W10"/>
  <c r="X10" s="1"/>
  <c r="Z10" s="1"/>
  <c r="W9"/>
  <c r="X9" s="1"/>
  <c r="Z9" s="1"/>
  <c r="W6"/>
  <c r="X6" s="1"/>
  <c r="Z6" s="1"/>
  <c r="W4"/>
  <c r="X4" s="1"/>
  <c r="Z4" s="1"/>
  <c r="W11"/>
  <c r="X11" s="1"/>
  <c r="Z11" s="1"/>
  <c r="W23"/>
  <c r="X23" s="1"/>
  <c r="Z23" s="1"/>
  <c r="W17"/>
  <c r="X17" s="1"/>
  <c r="Z17" s="1"/>
  <c r="W19"/>
  <c r="X19" s="1"/>
  <c r="Z19" s="1"/>
  <c r="W14"/>
  <c r="X14" s="1"/>
  <c r="Z14" s="1"/>
  <c r="W22"/>
  <c r="X22" s="1"/>
  <c r="Z22" s="1"/>
  <c r="W15"/>
  <c r="X15" s="1"/>
  <c r="Z15" s="1"/>
  <c r="W5"/>
  <c r="X5" s="1"/>
  <c r="Z5" s="1"/>
  <c r="W20"/>
  <c r="X20" s="1"/>
  <c r="Z20" s="1"/>
  <c r="O21"/>
  <c r="P21" s="1"/>
  <c r="R21" s="1"/>
  <c r="O12"/>
  <c r="P12" s="1"/>
  <c r="R12" s="1"/>
  <c r="O18"/>
  <c r="P18" s="1"/>
  <c r="R18" s="1"/>
  <c r="O24"/>
  <c r="P24" s="1"/>
  <c r="R24" s="1"/>
  <c r="O7"/>
  <c r="P7" s="1"/>
  <c r="R7" s="1"/>
  <c r="O16"/>
  <c r="P16" s="1"/>
  <c r="R16" s="1"/>
  <c r="O8"/>
  <c r="P8" s="1"/>
  <c r="R8" s="1"/>
  <c r="O3"/>
  <c r="P3" s="1"/>
  <c r="R3" s="1"/>
  <c r="O10"/>
  <c r="P10" s="1"/>
  <c r="R10" s="1"/>
  <c r="O9"/>
  <c r="P9" s="1"/>
  <c r="R9" s="1"/>
  <c r="O6"/>
  <c r="P6" s="1"/>
  <c r="R6" s="1"/>
  <c r="O4"/>
  <c r="P4" s="1"/>
  <c r="R4" s="1"/>
  <c r="O11"/>
  <c r="P11" s="1"/>
  <c r="R11" s="1"/>
  <c r="O23"/>
  <c r="P23" s="1"/>
  <c r="R23" s="1"/>
  <c r="O17"/>
  <c r="P17" s="1"/>
  <c r="R17" s="1"/>
  <c r="O19"/>
  <c r="P19" s="1"/>
  <c r="R19" s="1"/>
  <c r="O14"/>
  <c r="P14" s="1"/>
  <c r="R14" s="1"/>
  <c r="O22"/>
  <c r="P22" s="1"/>
  <c r="R22" s="1"/>
  <c r="O15"/>
  <c r="P15" s="1"/>
  <c r="R15" s="1"/>
  <c r="O5"/>
  <c r="P5" s="1"/>
  <c r="R5" s="1"/>
  <c r="O20"/>
  <c r="P20" s="1"/>
  <c r="R20" s="1"/>
  <c r="G21"/>
  <c r="H21" s="1"/>
  <c r="J21" s="1"/>
  <c r="G12"/>
  <c r="H12" s="1"/>
  <c r="J12" s="1"/>
  <c r="G18"/>
  <c r="H18" s="1"/>
  <c r="J18" s="1"/>
  <c r="G24"/>
  <c r="H24" s="1"/>
  <c r="J24" s="1"/>
  <c r="G7"/>
  <c r="H7" s="1"/>
  <c r="J7" s="1"/>
  <c r="G16"/>
  <c r="H16" s="1"/>
  <c r="J16" s="1"/>
  <c r="G8"/>
  <c r="H8" s="1"/>
  <c r="J8" s="1"/>
  <c r="G3"/>
  <c r="H3" s="1"/>
  <c r="J3" s="1"/>
  <c r="G10"/>
  <c r="H10" s="1"/>
  <c r="J10" s="1"/>
  <c r="G9"/>
  <c r="H9" s="1"/>
  <c r="J9" s="1"/>
  <c r="G6"/>
  <c r="H6" s="1"/>
  <c r="J6" s="1"/>
  <c r="G4"/>
  <c r="H4" s="1"/>
  <c r="J4" s="1"/>
  <c r="G11"/>
  <c r="H11" s="1"/>
  <c r="J11" s="1"/>
  <c r="G23"/>
  <c r="H23"/>
  <c r="J23" s="1"/>
  <c r="G17"/>
  <c r="H17" s="1"/>
  <c r="J17" s="1"/>
  <c r="G19"/>
  <c r="H19" s="1"/>
  <c r="J19" s="1"/>
  <c r="G14"/>
  <c r="H14" s="1"/>
  <c r="J14" s="1"/>
  <c r="G22"/>
  <c r="H22" s="1"/>
  <c r="J22" s="1"/>
  <c r="G15"/>
  <c r="H15" s="1"/>
  <c r="J15" s="1"/>
  <c r="G5"/>
  <c r="H5" s="1"/>
  <c r="J5" s="1"/>
  <c r="G20"/>
  <c r="H20" s="1"/>
  <c r="J20" s="1"/>
  <c r="W13"/>
  <c r="X13" s="1"/>
  <c r="Z13" s="1"/>
  <c r="AA13" s="1"/>
  <c r="O13"/>
  <c r="P13" s="1"/>
  <c r="R13" s="1"/>
  <c r="G13"/>
  <c r="H13" s="1"/>
  <c r="J13" s="1"/>
  <c r="F22" i="9"/>
  <c r="G22" s="1"/>
  <c r="H22" s="1"/>
  <c r="F21"/>
  <c r="G21" s="1"/>
  <c r="H21" s="1"/>
  <c r="F10"/>
  <c r="G10" s="1"/>
  <c r="H10" s="1"/>
  <c r="F11"/>
  <c r="G11" s="1"/>
  <c r="H11" s="1"/>
  <c r="F18"/>
  <c r="G18" s="1"/>
  <c r="H18" s="1"/>
  <c r="F23"/>
  <c r="G23" s="1"/>
  <c r="H23" s="1"/>
  <c r="F14"/>
  <c r="G14" s="1"/>
  <c r="H14" s="1"/>
  <c r="F16"/>
  <c r="G16" s="1"/>
  <c r="H16" s="1"/>
  <c r="F15"/>
  <c r="G15" s="1"/>
  <c r="H15" s="1"/>
  <c r="F20"/>
  <c r="G20" s="1"/>
  <c r="H20" s="1"/>
  <c r="F17"/>
  <c r="G17" s="1"/>
  <c r="H17" s="1"/>
  <c r="W25" i="3"/>
  <c r="X25" s="1"/>
  <c r="Z25" s="1"/>
  <c r="W14"/>
  <c r="X14" s="1"/>
  <c r="Z14" s="1"/>
  <c r="W8"/>
  <c r="X8" s="1"/>
  <c r="Z8" s="1"/>
  <c r="W13"/>
  <c r="X13" s="1"/>
  <c r="Z13" s="1"/>
  <c r="W4"/>
  <c r="X4" s="1"/>
  <c r="Z4" s="1"/>
  <c r="W3"/>
  <c r="X3" s="1"/>
  <c r="Z3" s="1"/>
  <c r="W17"/>
  <c r="X17" s="1"/>
  <c r="Z17" s="1"/>
  <c r="W10"/>
  <c r="X10" s="1"/>
  <c r="Z10" s="1"/>
  <c r="W11"/>
  <c r="X11" s="1"/>
  <c r="Z11" s="1"/>
  <c r="W24"/>
  <c r="X24" s="1"/>
  <c r="Z24" s="1"/>
  <c r="W5"/>
  <c r="X5" s="1"/>
  <c r="Z5" s="1"/>
  <c r="W7"/>
  <c r="X7" s="1"/>
  <c r="Z7" s="1"/>
  <c r="W19"/>
  <c r="X19" s="1"/>
  <c r="Z19" s="1"/>
  <c r="W22"/>
  <c r="X22" s="1"/>
  <c r="Z22" s="1"/>
  <c r="W6"/>
  <c r="X6" s="1"/>
  <c r="Z6" s="1"/>
  <c r="W18"/>
  <c r="X18" s="1"/>
  <c r="Z18" s="1"/>
  <c r="W16"/>
  <c r="X16" s="1"/>
  <c r="Z16" s="1"/>
  <c r="W23"/>
  <c r="X23" s="1"/>
  <c r="Z23" s="1"/>
  <c r="W26"/>
  <c r="X26" s="1"/>
  <c r="Z26" s="1"/>
  <c r="W21"/>
  <c r="X21" s="1"/>
  <c r="Z21" s="1"/>
  <c r="W15"/>
  <c r="X15" s="1"/>
  <c r="Z15" s="1"/>
  <c r="W12"/>
  <c r="X12" s="1"/>
  <c r="Z12" s="1"/>
  <c r="W9"/>
  <c r="X9" s="1"/>
  <c r="Z9" s="1"/>
  <c r="W20"/>
  <c r="X20" s="1"/>
  <c r="Z20" s="1"/>
  <c r="L13" i="9"/>
  <c r="M13" s="1"/>
  <c r="N13" s="1"/>
  <c r="L8"/>
  <c r="M8" s="1"/>
  <c r="N8" s="1"/>
  <c r="L6"/>
  <c r="M6" s="1"/>
  <c r="N6" s="1"/>
  <c r="L3"/>
  <c r="M3" s="1"/>
  <c r="N3" s="1"/>
  <c r="L4"/>
  <c r="M4" s="1"/>
  <c r="N4" s="1"/>
  <c r="L7"/>
  <c r="M7" s="1"/>
  <c r="N7" s="1"/>
  <c r="L12"/>
  <c r="M12" s="1"/>
  <c r="N12" s="1"/>
  <c r="L5"/>
  <c r="M5" s="1"/>
  <c r="N5" s="1"/>
  <c r="L19"/>
  <c r="M19" s="1"/>
  <c r="N19" s="1"/>
  <c r="L9"/>
  <c r="M9" s="1"/>
  <c r="N9" s="1"/>
  <c r="F13"/>
  <c r="G13" s="1"/>
  <c r="H13" s="1"/>
  <c r="F8"/>
  <c r="G8" s="1"/>
  <c r="H8" s="1"/>
  <c r="F6"/>
  <c r="G6" s="1"/>
  <c r="H6" s="1"/>
  <c r="F3"/>
  <c r="G3" s="1"/>
  <c r="H3" s="1"/>
  <c r="F4"/>
  <c r="G4" s="1"/>
  <c r="H4" s="1"/>
  <c r="L17"/>
  <c r="M17" s="1"/>
  <c r="N17" s="1"/>
  <c r="O17" s="1"/>
  <c r="L20"/>
  <c r="M20" s="1"/>
  <c r="N20" s="1"/>
  <c r="O20" s="1"/>
  <c r="L15"/>
  <c r="M15" s="1"/>
  <c r="N15" s="1"/>
  <c r="O15" s="1"/>
  <c r="L16"/>
  <c r="M16" s="1"/>
  <c r="N16" s="1"/>
  <c r="O16" s="1"/>
  <c r="L14"/>
  <c r="M14" s="1"/>
  <c r="N14" s="1"/>
  <c r="O14" s="1"/>
  <c r="L23"/>
  <c r="M23" s="1"/>
  <c r="N23" s="1"/>
  <c r="O23" s="1"/>
  <c r="L18"/>
  <c r="M18" s="1"/>
  <c r="N18" s="1"/>
  <c r="O18" s="1"/>
  <c r="G22" i="3"/>
  <c r="H22" s="1"/>
  <c r="J22" s="1"/>
  <c r="O19"/>
  <c r="O20"/>
  <c r="P20" s="1"/>
  <c r="R20" s="1"/>
  <c r="O9"/>
  <c r="P9" s="1"/>
  <c r="R9" s="1"/>
  <c r="O12"/>
  <c r="P12" s="1"/>
  <c r="R12" s="1"/>
  <c r="O15"/>
  <c r="P15" s="1"/>
  <c r="R15" s="1"/>
  <c r="O21"/>
  <c r="P21" s="1"/>
  <c r="R21" s="1"/>
  <c r="O26"/>
  <c r="P26" s="1"/>
  <c r="R26" s="1"/>
  <c r="O23"/>
  <c r="P23" s="1"/>
  <c r="R23" s="1"/>
  <c r="O16"/>
  <c r="P16" s="1"/>
  <c r="R16" s="1"/>
  <c r="O18"/>
  <c r="P18" s="1"/>
  <c r="R18" s="1"/>
  <c r="O6"/>
  <c r="P6" s="1"/>
  <c r="R6" s="1"/>
  <c r="O22"/>
  <c r="P22" s="1"/>
  <c r="R22" s="1"/>
  <c r="P19"/>
  <c r="R19" s="1"/>
  <c r="O7"/>
  <c r="P7" s="1"/>
  <c r="R7" s="1"/>
  <c r="O5"/>
  <c r="P5" s="1"/>
  <c r="R5" s="1"/>
  <c r="O24"/>
  <c r="P24" s="1"/>
  <c r="R24" s="1"/>
  <c r="O11"/>
  <c r="P11" s="1"/>
  <c r="R11" s="1"/>
  <c r="O10"/>
  <c r="P10" s="1"/>
  <c r="R10" s="1"/>
  <c r="O17"/>
  <c r="P17" s="1"/>
  <c r="R17" s="1"/>
  <c r="O3"/>
  <c r="P3" s="1"/>
  <c r="R3" s="1"/>
  <c r="O4"/>
  <c r="P4" s="1"/>
  <c r="R4" s="1"/>
  <c r="O13"/>
  <c r="P13" s="1"/>
  <c r="R13" s="1"/>
  <c r="O8"/>
  <c r="P8" s="1"/>
  <c r="R8" s="1"/>
  <c r="O14"/>
  <c r="P14" s="1"/>
  <c r="R14" s="1"/>
  <c r="O25"/>
  <c r="P25" s="1"/>
  <c r="R25" s="1"/>
  <c r="M22" i="9"/>
  <c r="N22" s="1"/>
  <c r="O22" s="1"/>
  <c r="L21"/>
  <c r="M21" s="1"/>
  <c r="N21" s="1"/>
  <c r="O21" s="1"/>
  <c r="L10"/>
  <c r="M10" s="1"/>
  <c r="N10" s="1"/>
  <c r="O10" s="1"/>
  <c r="L11"/>
  <c r="M11" s="1"/>
  <c r="N11" s="1"/>
  <c r="O11" s="1"/>
  <c r="F9"/>
  <c r="G9" s="1"/>
  <c r="H9" s="1"/>
  <c r="F19"/>
  <c r="G19" s="1"/>
  <c r="H19" s="1"/>
  <c r="F5"/>
  <c r="G5" s="1"/>
  <c r="H5" s="1"/>
  <c r="F12"/>
  <c r="G12" s="1"/>
  <c r="H12" s="1"/>
  <c r="F7"/>
  <c r="G7" s="1"/>
  <c r="H7" s="1"/>
  <c r="G9" i="3"/>
  <c r="H9" s="1"/>
  <c r="J9" s="1"/>
  <c r="G12"/>
  <c r="H12" s="1"/>
  <c r="J12" s="1"/>
  <c r="G15"/>
  <c r="H15" s="1"/>
  <c r="J15" s="1"/>
  <c r="G21"/>
  <c r="H21" s="1"/>
  <c r="J21" s="1"/>
  <c r="G26"/>
  <c r="H26" s="1"/>
  <c r="J26" s="1"/>
  <c r="G23"/>
  <c r="H23" s="1"/>
  <c r="J23" s="1"/>
  <c r="G16"/>
  <c r="H16" s="1"/>
  <c r="J16" s="1"/>
  <c r="G18"/>
  <c r="H18" s="1"/>
  <c r="J18" s="1"/>
  <c r="G6"/>
  <c r="H6" s="1"/>
  <c r="J6" s="1"/>
  <c r="G19"/>
  <c r="H19" s="1"/>
  <c r="J19" s="1"/>
  <c r="G7"/>
  <c r="H7" s="1"/>
  <c r="J7" s="1"/>
  <c r="G5"/>
  <c r="H5" s="1"/>
  <c r="J5" s="1"/>
  <c r="G24"/>
  <c r="H24" s="1"/>
  <c r="J24" s="1"/>
  <c r="G11"/>
  <c r="H11" s="1"/>
  <c r="J11" s="1"/>
  <c r="G10"/>
  <c r="H10" s="1"/>
  <c r="J10" s="1"/>
  <c r="G25"/>
  <c r="H25" s="1"/>
  <c r="J25" s="1"/>
  <c r="G14"/>
  <c r="H14" s="1"/>
  <c r="J14" s="1"/>
  <c r="G8"/>
  <c r="H8" s="1"/>
  <c r="J8" s="1"/>
  <c r="G13"/>
  <c r="H13" s="1"/>
  <c r="J13" s="1"/>
  <c r="G4"/>
  <c r="H4" s="1"/>
  <c r="J4" s="1"/>
  <c r="G3"/>
  <c r="H3" s="1"/>
  <c r="J3" s="1"/>
  <c r="G17"/>
  <c r="H17" s="1"/>
  <c r="J17" s="1"/>
  <c r="G20"/>
  <c r="H20" s="1"/>
  <c r="J20" s="1"/>
  <c r="L8" i="2"/>
  <c r="M8" s="1"/>
  <c r="N8" s="1"/>
  <c r="L4"/>
  <c r="M4" s="1"/>
  <c r="N4" s="1"/>
  <c r="L6"/>
  <c r="M6" s="1"/>
  <c r="N6" s="1"/>
  <c r="L3"/>
  <c r="M3" s="1"/>
  <c r="N3" s="1"/>
  <c r="L5"/>
  <c r="M5" s="1"/>
  <c r="N5" s="1"/>
  <c r="L7"/>
  <c r="M7" s="1"/>
  <c r="N7" s="1"/>
  <c r="F11" i="1"/>
  <c r="G11" s="1"/>
  <c r="H11" s="1"/>
  <c r="F14"/>
  <c r="G14" s="1"/>
  <c r="H14" s="1"/>
  <c r="F10"/>
  <c r="G10" s="1"/>
  <c r="H10" s="1"/>
  <c r="F4"/>
  <c r="G4" s="1"/>
  <c r="H4" s="1"/>
  <c r="F7"/>
  <c r="G7" s="1"/>
  <c r="H7" s="1"/>
  <c r="F12"/>
  <c r="G12" s="1"/>
  <c r="H12" s="1"/>
  <c r="F6"/>
  <c r="G6" s="1"/>
  <c r="H6" s="1"/>
  <c r="F3"/>
  <c r="G3" s="1"/>
  <c r="H3" s="1"/>
  <c r="F8"/>
  <c r="G8" s="1"/>
  <c r="H8" s="1"/>
  <c r="F5"/>
  <c r="G5" s="1"/>
  <c r="H5" s="1"/>
  <c r="F9"/>
  <c r="G9" s="1"/>
  <c r="H9" s="1"/>
  <c r="F13"/>
  <c r="G13" s="1"/>
  <c r="H13" s="1"/>
  <c r="L5"/>
  <c r="M5" s="1"/>
  <c r="N5" s="1"/>
  <c r="L9"/>
  <c r="M9" s="1"/>
  <c r="N9" s="1"/>
  <c r="L8"/>
  <c r="M8" s="1"/>
  <c r="N8" s="1"/>
  <c r="O8" s="1"/>
  <c r="L3"/>
  <c r="M3" s="1"/>
  <c r="N3" s="1"/>
  <c r="O3" s="1"/>
  <c r="L6"/>
  <c r="M6" s="1"/>
  <c r="N6" s="1"/>
  <c r="O6" s="1"/>
  <c r="L11"/>
  <c r="M11" s="1"/>
  <c r="N11" s="1"/>
  <c r="L14"/>
  <c r="M14" s="1"/>
  <c r="N14" s="1"/>
  <c r="L10"/>
  <c r="M10" s="1"/>
  <c r="N10" s="1"/>
  <c r="L4"/>
  <c r="M4" s="1"/>
  <c r="N4" s="1"/>
  <c r="O4" s="1"/>
  <c r="L7"/>
  <c r="M7" s="1"/>
  <c r="N7" s="1"/>
  <c r="O7" s="1"/>
  <c r="L12"/>
  <c r="M12" s="1"/>
  <c r="N12" s="1"/>
  <c r="L13"/>
  <c r="M13" s="1"/>
  <c r="N13" s="1"/>
  <c r="O13" s="1"/>
  <c r="F7" i="2"/>
  <c r="G7" s="1"/>
  <c r="H7" s="1"/>
  <c r="F5"/>
  <c r="G5" s="1"/>
  <c r="H5" s="1"/>
  <c r="F3"/>
  <c r="G3" s="1"/>
  <c r="H3" s="1"/>
  <c r="F6"/>
  <c r="G6" s="1"/>
  <c r="H6" s="1"/>
  <c r="F4"/>
  <c r="G4" s="1"/>
  <c r="H4" s="1"/>
  <c r="F8"/>
  <c r="G8" s="1"/>
  <c r="H8" s="1"/>
  <c r="O12" i="9" l="1"/>
  <c r="O6"/>
  <c r="O5"/>
  <c r="O3"/>
  <c r="O19"/>
  <c r="O4"/>
  <c r="O13"/>
  <c r="O9"/>
  <c r="O7"/>
  <c r="O8"/>
  <c r="S3" i="8"/>
  <c r="T4" i="7"/>
  <c r="T6"/>
  <c r="T6" i="6"/>
  <c r="T5"/>
  <c r="T3"/>
  <c r="T4"/>
  <c r="AA14" i="5"/>
  <c r="AA13"/>
  <c r="AA9"/>
  <c r="AA20" i="4"/>
  <c r="AA22"/>
  <c r="AA17"/>
  <c r="AA6"/>
  <c r="AA8"/>
  <c r="AA18"/>
  <c r="AA19"/>
  <c r="AA4"/>
  <c r="AA3"/>
  <c r="AA24"/>
  <c r="AA14"/>
  <c r="AA11"/>
  <c r="AA10"/>
  <c r="AA7"/>
  <c r="AA21"/>
  <c r="AA23"/>
  <c r="AA9"/>
  <c r="AA16"/>
  <c r="AA12"/>
  <c r="AA15"/>
  <c r="AB15" s="1"/>
  <c r="AA5"/>
  <c r="O6" i="2"/>
  <c r="O5"/>
  <c r="O8"/>
  <c r="O7"/>
  <c r="P7" s="1"/>
  <c r="O4"/>
  <c r="P6"/>
  <c r="O3"/>
  <c r="P8"/>
  <c r="T4" i="8"/>
  <c r="T3"/>
  <c r="T6"/>
  <c r="T5"/>
  <c r="AB15" i="5"/>
  <c r="AB4"/>
  <c r="AB3"/>
  <c r="AB14"/>
  <c r="AB9"/>
  <c r="AB12"/>
  <c r="AB7"/>
  <c r="AB6"/>
  <c r="AB11"/>
  <c r="AB10"/>
  <c r="AB8"/>
  <c r="AB13"/>
  <c r="AB5"/>
  <c r="AB19" i="4"/>
  <c r="AB12"/>
  <c r="AB23"/>
  <c r="AB22"/>
  <c r="AB13"/>
  <c r="AB7"/>
  <c r="AB10"/>
  <c r="AB11"/>
  <c r="AB14"/>
  <c r="AB20"/>
  <c r="AA9" i="3"/>
  <c r="AA26"/>
  <c r="AA6"/>
  <c r="AA5"/>
  <c r="AA17"/>
  <c r="AA8"/>
  <c r="AA20"/>
  <c r="AA21"/>
  <c r="AA18"/>
  <c r="AA7"/>
  <c r="AA10"/>
  <c r="AA13"/>
  <c r="AA15"/>
  <c r="AA16"/>
  <c r="AA19"/>
  <c r="AA11"/>
  <c r="AA4"/>
  <c r="AA25"/>
  <c r="AA12"/>
  <c r="AA23"/>
  <c r="AA22"/>
  <c r="AA24"/>
  <c r="AB24" s="1"/>
  <c r="AA3"/>
  <c r="AA14"/>
  <c r="O14" i="1"/>
  <c r="O5"/>
  <c r="O11"/>
  <c r="O9"/>
  <c r="O10"/>
  <c r="O12"/>
  <c r="P6"/>
  <c r="P7" i="9" l="1"/>
  <c r="P18"/>
  <c r="P20"/>
  <c r="P12"/>
  <c r="P8"/>
  <c r="P19"/>
  <c r="P22"/>
  <c r="P15"/>
  <c r="P4"/>
  <c r="P10"/>
  <c r="P14"/>
  <c r="P11"/>
  <c r="P21"/>
  <c r="P3"/>
  <c r="P6"/>
  <c r="P9"/>
  <c r="P13"/>
  <c r="P23"/>
  <c r="P17"/>
  <c r="P16"/>
  <c r="AB16" i="4"/>
  <c r="AB8"/>
  <c r="AB21"/>
  <c r="AB9"/>
  <c r="AB6"/>
  <c r="AB17"/>
  <c r="AB3"/>
  <c r="AB18"/>
  <c r="AB5"/>
  <c r="AB24"/>
  <c r="AB4"/>
  <c r="AB14" i="3"/>
  <c r="P3" i="2"/>
  <c r="P5"/>
  <c r="P4"/>
  <c r="AB23" i="3"/>
  <c r="AB22"/>
  <c r="AB4"/>
  <c r="AB15"/>
  <c r="AB18"/>
  <c r="AB17"/>
  <c r="AB9"/>
  <c r="AB16"/>
  <c r="AB7"/>
  <c r="AB8"/>
  <c r="AB26"/>
  <c r="AB25"/>
  <c r="AB3"/>
  <c r="AB12"/>
  <c r="AB19"/>
  <c r="AB10"/>
  <c r="AB20"/>
  <c r="AB6"/>
  <c r="AB11"/>
  <c r="AB13"/>
  <c r="AB21"/>
  <c r="AB5"/>
  <c r="P5" i="1"/>
  <c r="P4"/>
  <c r="P10"/>
  <c r="P11"/>
  <c r="P9"/>
  <c r="P3"/>
  <c r="P7"/>
  <c r="P14"/>
  <c r="P13"/>
  <c r="P8"/>
  <c r="P12"/>
</calcChain>
</file>

<file path=xl/sharedStrings.xml><?xml version="1.0" encoding="utf-8"?>
<sst xmlns="http://schemas.openxmlformats.org/spreadsheetml/2006/main" count="456" uniqueCount="152">
  <si>
    <t>Lavička</t>
  </si>
  <si>
    <t>Jméno</t>
  </si>
  <si>
    <t>D</t>
  </si>
  <si>
    <t>E</t>
  </si>
  <si>
    <t>Výsledná</t>
  </si>
  <si>
    <t>Prostná</t>
  </si>
  <si>
    <t>Celkem</t>
  </si>
  <si>
    <t xml:space="preserve">Pořadí </t>
  </si>
  <si>
    <t>Kladina</t>
  </si>
  <si>
    <t>Bradla</t>
  </si>
  <si>
    <t>Pořadí</t>
  </si>
  <si>
    <t>E1</t>
  </si>
  <si>
    <t>E2</t>
  </si>
  <si>
    <t>E3</t>
  </si>
  <si>
    <t xml:space="preserve">Ulbrichová Lara </t>
  </si>
  <si>
    <t xml:space="preserve">Večeřová Eleonora </t>
  </si>
  <si>
    <t xml:space="preserve">Brišková Vanda </t>
  </si>
  <si>
    <t>Hanzalíková Hana</t>
  </si>
  <si>
    <t>Koplová Edita</t>
  </si>
  <si>
    <t xml:space="preserve">Číhalová Jůlie </t>
  </si>
  <si>
    <t>Prům E</t>
  </si>
  <si>
    <t xml:space="preserve">Rumanová Adéla </t>
  </si>
  <si>
    <t xml:space="preserve">Hesse Mia </t>
  </si>
  <si>
    <t xml:space="preserve">Šmídová Linda </t>
  </si>
  <si>
    <t xml:space="preserve">Zubatá Sofie </t>
  </si>
  <si>
    <t>Hačundová Amálie</t>
  </si>
  <si>
    <t xml:space="preserve">Lokajová Valérie </t>
  </si>
  <si>
    <t xml:space="preserve">Adámková Kateřina </t>
  </si>
  <si>
    <t xml:space="preserve">Kartusová Eliška </t>
  </si>
  <si>
    <t xml:space="preserve">Janoštíková Tereza </t>
  </si>
  <si>
    <t xml:space="preserve">Holáňová Tereza </t>
  </si>
  <si>
    <t xml:space="preserve">Zajíčková Eva </t>
  </si>
  <si>
    <t xml:space="preserve">Minaříková Ema </t>
  </si>
  <si>
    <t xml:space="preserve">Maršálková Michaela </t>
  </si>
  <si>
    <t>Klímková Mariana</t>
  </si>
  <si>
    <t>Hajdinová Natálie</t>
  </si>
  <si>
    <t xml:space="preserve">Petrčková Nikola </t>
  </si>
  <si>
    <t>Gálová Linda</t>
  </si>
  <si>
    <t xml:space="preserve">Křížová Gabriela </t>
  </si>
  <si>
    <t xml:space="preserve">Janošíková Michaela </t>
  </si>
  <si>
    <t xml:space="preserve">Brauerová Nikol </t>
  </si>
  <si>
    <t xml:space="preserve">Jančová Tereza </t>
  </si>
  <si>
    <t xml:space="preserve">Stryková Justýna  </t>
  </si>
  <si>
    <t xml:space="preserve">Hepnarová Karolína </t>
  </si>
  <si>
    <t xml:space="preserve">Zálesáková Eliška </t>
  </si>
  <si>
    <t xml:space="preserve">Knotková Nikola </t>
  </si>
  <si>
    <t xml:space="preserve">Pavlicová Štěpánka </t>
  </si>
  <si>
    <t xml:space="preserve">Hájková Veronika </t>
  </si>
  <si>
    <t xml:space="preserve">Fialová Ema </t>
  </si>
  <si>
    <t xml:space="preserve">Brunclíková Barbora </t>
  </si>
  <si>
    <t xml:space="preserve">Svobodová Jana </t>
  </si>
  <si>
    <t xml:space="preserve">Dolejšová Eliška </t>
  </si>
  <si>
    <t xml:space="preserve">Fojtíková Kateřina </t>
  </si>
  <si>
    <t xml:space="preserve">Bortlová Lenka </t>
  </si>
  <si>
    <t xml:space="preserve">Kopecká Barbora </t>
  </si>
  <si>
    <t>NS</t>
  </si>
  <si>
    <t xml:space="preserve">Loubalová Karolína </t>
  </si>
  <si>
    <t xml:space="preserve">Muchová Agáta Petra </t>
  </si>
  <si>
    <t xml:space="preserve">Smíškovská Natálie </t>
  </si>
  <si>
    <t xml:space="preserve">Molnárová Eliška </t>
  </si>
  <si>
    <t xml:space="preserve">Štěpánová Eliška </t>
  </si>
  <si>
    <t xml:space="preserve">Kartusová Tereza </t>
  </si>
  <si>
    <t xml:space="preserve">Janoštíková Adéla </t>
  </si>
  <si>
    <t xml:space="preserve">Palková Monika </t>
  </si>
  <si>
    <t xml:space="preserve">Krejčířová Anna </t>
  </si>
  <si>
    <t xml:space="preserve">Šimíková Sofie </t>
  </si>
  <si>
    <t xml:space="preserve">Machová Veronika </t>
  </si>
  <si>
    <t xml:space="preserve">Bahulová Vanesa </t>
  </si>
  <si>
    <t xml:space="preserve">Dufková Nela </t>
  </si>
  <si>
    <t xml:space="preserve">Škrabalová Klára </t>
  </si>
  <si>
    <t xml:space="preserve">Sedláčková Barbora </t>
  </si>
  <si>
    <t xml:space="preserve">Urbanová Kristýna </t>
  </si>
  <si>
    <t xml:space="preserve">Hanzalíková Nina </t>
  </si>
  <si>
    <t xml:space="preserve">Vlachovská Sabina </t>
  </si>
  <si>
    <t xml:space="preserve">Herková Tereza </t>
  </si>
  <si>
    <t xml:space="preserve">Jirsáková Ella </t>
  </si>
  <si>
    <t xml:space="preserve">Bézová Michaela </t>
  </si>
  <si>
    <t xml:space="preserve">Mikešová Karolína </t>
  </si>
  <si>
    <t xml:space="preserve">Slezáková Zuzana </t>
  </si>
  <si>
    <t xml:space="preserve">Maršálková Kateřina </t>
  </si>
  <si>
    <t xml:space="preserve">Marcoňová Elen </t>
  </si>
  <si>
    <t xml:space="preserve">Hajdinová Karolína </t>
  </si>
  <si>
    <t xml:space="preserve">Šiková Barbora </t>
  </si>
  <si>
    <t xml:space="preserve">Vlková Alice </t>
  </si>
  <si>
    <t xml:space="preserve">Růžičková Adéla </t>
  </si>
  <si>
    <t xml:space="preserve">Mašová Vanesa </t>
  </si>
  <si>
    <t xml:space="preserve">Vltavská Laura </t>
  </si>
  <si>
    <t xml:space="preserve">Drncová Eliška </t>
  </si>
  <si>
    <t xml:space="preserve">Duráková Kateřina </t>
  </si>
  <si>
    <t xml:space="preserve">Pavlíková René </t>
  </si>
  <si>
    <t xml:space="preserve">Hrabovská Klára </t>
  </si>
  <si>
    <t xml:space="preserve">Stuchlíková Michaela </t>
  </si>
  <si>
    <t xml:space="preserve">Blizňáková Barbora </t>
  </si>
  <si>
    <t xml:space="preserve">Gerlová Laura </t>
  </si>
  <si>
    <t xml:space="preserve">Hejtmánková Gabriela </t>
  </si>
  <si>
    <t xml:space="preserve">Grebeníčková Jasmína </t>
  </si>
  <si>
    <t xml:space="preserve">Štěpánová Anežka </t>
  </si>
  <si>
    <t xml:space="preserve">Fraňková Marta </t>
  </si>
  <si>
    <t xml:space="preserve">Návratová Zuzana </t>
  </si>
  <si>
    <t xml:space="preserve">Kalašová Tamara </t>
  </si>
  <si>
    <t xml:space="preserve">Metznerová Aneta </t>
  </si>
  <si>
    <t>Kocurková Johana</t>
  </si>
  <si>
    <t>Hermanová Monika</t>
  </si>
  <si>
    <t xml:space="preserve">Valoušková Šárka </t>
  </si>
  <si>
    <t xml:space="preserve">Juříková Alexandra </t>
  </si>
  <si>
    <t xml:space="preserve">Ryšavá Adéla </t>
  </si>
  <si>
    <t>Kročová Anna</t>
  </si>
  <si>
    <t xml:space="preserve">Christová Markéta </t>
  </si>
  <si>
    <t xml:space="preserve">Kurková Marie </t>
  </si>
  <si>
    <t xml:space="preserve">Ryšavá Markéta </t>
  </si>
  <si>
    <t>Majíčková Vendula</t>
  </si>
  <si>
    <t xml:space="preserve">Novotná Nela </t>
  </si>
  <si>
    <t xml:space="preserve">Prokešová Věra </t>
  </si>
  <si>
    <t xml:space="preserve">Víceníková Karin </t>
  </si>
  <si>
    <t xml:space="preserve">Moniaková Valérie </t>
  </si>
  <si>
    <t xml:space="preserve">Štefková Veronika </t>
  </si>
  <si>
    <t xml:space="preserve">Gerlová Karin </t>
  </si>
  <si>
    <t xml:space="preserve">Holbová Nela </t>
  </si>
  <si>
    <t xml:space="preserve">Sedlaříková Sára </t>
  </si>
  <si>
    <t xml:space="preserve">Šálková Radka </t>
  </si>
  <si>
    <t>Pavlíčková Anna</t>
  </si>
  <si>
    <t xml:space="preserve">Novotná Natálie </t>
  </si>
  <si>
    <t xml:space="preserve">Hanousková Tereza </t>
  </si>
  <si>
    <t>Van Minen Lilien</t>
  </si>
  <si>
    <t xml:space="preserve">Oddíl </t>
  </si>
  <si>
    <t>Valmez</t>
  </si>
  <si>
    <t>TJ Sokol Moravská Ostrava I</t>
  </si>
  <si>
    <t>ONV</t>
  </si>
  <si>
    <t xml:space="preserve">Hodonín </t>
  </si>
  <si>
    <t>Oddíl</t>
  </si>
  <si>
    <t xml:space="preserve">KSG Rosice </t>
  </si>
  <si>
    <t xml:space="preserve">Napajedla </t>
  </si>
  <si>
    <t>TJ Sokol Zlín</t>
  </si>
  <si>
    <t xml:space="preserve">Valmez </t>
  </si>
  <si>
    <t xml:space="preserve">Bučovice </t>
  </si>
  <si>
    <t xml:space="preserve">TJ Sokol Zlín </t>
  </si>
  <si>
    <t>KSG Rosice</t>
  </si>
  <si>
    <t>TJ Sokol Domažlice</t>
  </si>
  <si>
    <t>Bučovice</t>
  </si>
  <si>
    <t>TJ Sokol Vsetín</t>
  </si>
  <si>
    <t xml:space="preserve">TJ Sokol Vsetín </t>
  </si>
  <si>
    <t>Sokol Brno I</t>
  </si>
  <si>
    <t>Graceful Hodonín</t>
  </si>
  <si>
    <t xml:space="preserve">Celkem </t>
  </si>
  <si>
    <t>1. TJ Sokol Moravská Ostrava I</t>
  </si>
  <si>
    <t>2. ONV</t>
  </si>
  <si>
    <t>3. KSG Rosice</t>
  </si>
  <si>
    <t>4. Valmez</t>
  </si>
  <si>
    <t xml:space="preserve">Kršková Monika </t>
  </si>
  <si>
    <t xml:space="preserve">Mikušová Aneta </t>
  </si>
  <si>
    <t>Maniaková Anna</t>
  </si>
  <si>
    <t xml:space="preserve">Slezáková Sára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</si>
</sst>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2" fontId="0" fillId="0" borderId="0" xfId="0" applyNumberFormat="1" applyFill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0" borderId="9" xfId="0" applyBorder="1"/>
    <xf numFmtId="0" fontId="1" fillId="0" borderId="9" xfId="0" applyFont="1" applyBorder="1"/>
    <xf numFmtId="2" fontId="1" fillId="0" borderId="3" xfId="0" applyNumberFormat="1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/>
    <xf numFmtId="2" fontId="0" fillId="0" borderId="5" xfId="0" applyNumberFormat="1" applyBorder="1"/>
    <xf numFmtId="2" fontId="0" fillId="0" borderId="4" xfId="0" applyNumberFormat="1" applyBorder="1"/>
    <xf numFmtId="2" fontId="1" fillId="0" borderId="6" xfId="0" applyNumberFormat="1" applyFont="1" applyBorder="1"/>
    <xf numFmtId="2" fontId="0" fillId="0" borderId="4" xfId="0" applyNumberFormat="1" applyFill="1" applyBorder="1"/>
    <xf numFmtId="2" fontId="1" fillId="0" borderId="2" xfId="0" applyNumberFormat="1" applyFont="1" applyBorder="1"/>
    <xf numFmtId="2" fontId="1" fillId="0" borderId="10" xfId="0" applyNumberFormat="1" applyFont="1" applyBorder="1"/>
    <xf numFmtId="0" fontId="1" fillId="0" borderId="0" xfId="0" applyFont="1" applyBorder="1"/>
    <xf numFmtId="0" fontId="0" fillId="0" borderId="5" xfId="0" applyBorder="1"/>
    <xf numFmtId="0" fontId="0" fillId="0" borderId="8" xfId="0" applyFont="1" applyBorder="1"/>
    <xf numFmtId="0" fontId="0" fillId="0" borderId="7" xfId="0" applyFont="1" applyBorder="1"/>
    <xf numFmtId="0" fontId="1" fillId="0" borderId="6" xfId="0" applyFont="1" applyBorder="1"/>
    <xf numFmtId="2" fontId="1" fillId="0" borderId="0" xfId="0" applyNumberFormat="1" applyFont="1" applyBorder="1"/>
    <xf numFmtId="2" fontId="1" fillId="0" borderId="4" xfId="0" applyNumberFormat="1" applyFont="1" applyBorder="1"/>
    <xf numFmtId="0" fontId="1" fillId="0" borderId="8" xfId="0" applyFont="1" applyBorder="1"/>
    <xf numFmtId="0" fontId="0" fillId="0" borderId="11" xfId="0" applyFill="1" applyBorder="1"/>
    <xf numFmtId="0" fontId="0" fillId="0" borderId="2" xfId="0" applyFill="1" applyBorder="1"/>
    <xf numFmtId="1" fontId="1" fillId="0" borderId="3" xfId="0" applyNumberFormat="1" applyFont="1" applyBorder="1"/>
    <xf numFmtId="1" fontId="1" fillId="0" borderId="6" xfId="0" applyNumberFormat="1" applyFont="1" applyBorder="1"/>
    <xf numFmtId="0" fontId="0" fillId="0" borderId="1" xfId="0" applyFill="1" applyBorder="1"/>
    <xf numFmtId="2" fontId="1" fillId="0" borderId="11" xfId="0" applyNumberFormat="1" applyFont="1" applyBorder="1"/>
    <xf numFmtId="2" fontId="1" fillId="0" borderId="1" xfId="0" applyNumberFormat="1" applyFont="1" applyBorder="1"/>
    <xf numFmtId="2" fontId="1" fillId="0" borderId="5" xfId="0" applyNumberFormat="1" applyFont="1" applyBorder="1"/>
    <xf numFmtId="1" fontId="1" fillId="0" borderId="0" xfId="0" applyNumberFormat="1" applyFont="1" applyBorder="1"/>
    <xf numFmtId="2" fontId="0" fillId="0" borderId="11" xfId="0" applyNumberFormat="1" applyBorder="1"/>
    <xf numFmtId="0" fontId="1" fillId="0" borderId="11" xfId="0" applyFont="1" applyFill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workbookViewId="0">
      <selection activeCell="B6" sqref="B6"/>
    </sheetView>
  </sheetViews>
  <sheetFormatPr defaultRowHeight="15"/>
  <cols>
    <col min="1" max="1" width="24.140625" customWidth="1"/>
    <col min="2" max="2" width="25.5703125" bestFit="1" customWidth="1"/>
    <col min="3" max="3" width="6.7109375" customWidth="1"/>
    <col min="4" max="5" width="4.5703125" bestFit="1" customWidth="1"/>
    <col min="6" max="6" width="7.140625" bestFit="1" customWidth="1"/>
    <col min="7" max="7" width="8" customWidth="1"/>
    <col min="8" max="8" width="9.5703125" customWidth="1"/>
    <col min="9" max="9" width="6.28515625" customWidth="1"/>
    <col min="10" max="11" width="4.5703125" bestFit="1" customWidth="1"/>
    <col min="13" max="13" width="8.140625" customWidth="1"/>
    <col min="14" max="14" width="10.5703125" customWidth="1"/>
    <col min="15" max="15" width="10.85546875" customWidth="1"/>
    <col min="16" max="16" width="9.7109375" customWidth="1"/>
  </cols>
  <sheetData>
    <row r="1" spans="1:16">
      <c r="A1" s="18"/>
      <c r="B1" s="18"/>
      <c r="C1" s="50" t="s">
        <v>0</v>
      </c>
      <c r="D1" s="50"/>
      <c r="E1" s="50"/>
      <c r="F1" s="50"/>
      <c r="G1" s="50"/>
      <c r="H1" s="50"/>
      <c r="I1" s="50" t="s">
        <v>5</v>
      </c>
      <c r="J1" s="50"/>
      <c r="K1" s="50"/>
      <c r="L1" s="50"/>
      <c r="M1" s="50"/>
      <c r="N1" s="50"/>
      <c r="O1" s="21"/>
      <c r="P1" s="13"/>
    </row>
    <row r="2" spans="1:16">
      <c r="A2" s="21" t="s">
        <v>1</v>
      </c>
      <c r="B2" s="36" t="s">
        <v>124</v>
      </c>
      <c r="C2" s="31" t="s">
        <v>2</v>
      </c>
      <c r="D2" s="32" t="s">
        <v>11</v>
      </c>
      <c r="E2" s="32" t="s">
        <v>12</v>
      </c>
      <c r="F2" s="32" t="s">
        <v>20</v>
      </c>
      <c r="G2" s="32" t="s">
        <v>3</v>
      </c>
      <c r="H2" s="13" t="s">
        <v>4</v>
      </c>
      <c r="I2" s="31" t="s">
        <v>2</v>
      </c>
      <c r="J2" s="32" t="s">
        <v>11</v>
      </c>
      <c r="K2" s="32" t="s">
        <v>12</v>
      </c>
      <c r="L2" s="32" t="s">
        <v>20</v>
      </c>
      <c r="M2" s="32" t="s">
        <v>3</v>
      </c>
      <c r="N2" s="13" t="s">
        <v>4</v>
      </c>
      <c r="O2" s="21" t="s">
        <v>6</v>
      </c>
      <c r="P2" s="13" t="s">
        <v>7</v>
      </c>
    </row>
    <row r="3" spans="1:16">
      <c r="A3" s="19" t="s">
        <v>28</v>
      </c>
      <c r="B3" s="1" t="s">
        <v>126</v>
      </c>
      <c r="C3" s="5">
        <v>3</v>
      </c>
      <c r="D3" s="6">
        <v>0.9</v>
      </c>
      <c r="E3" s="6">
        <v>0.8</v>
      </c>
      <c r="F3" s="6">
        <f t="shared" ref="F3:F14" si="0">AVERAGEA(D3:E3)</f>
        <v>0.85000000000000009</v>
      </c>
      <c r="G3" s="6">
        <f t="shared" ref="G3:G14" si="1">10-F3</f>
        <v>9.15</v>
      </c>
      <c r="H3" s="14">
        <f t="shared" ref="H3:H14" si="2">G3+C3</f>
        <v>12.15</v>
      </c>
      <c r="I3" s="5">
        <v>3</v>
      </c>
      <c r="J3" s="6">
        <v>0.5</v>
      </c>
      <c r="K3" s="6">
        <v>0.5</v>
      </c>
      <c r="L3" s="6">
        <f t="shared" ref="L3:L14" si="3">AVERAGEA(J3:K3)</f>
        <v>0.5</v>
      </c>
      <c r="M3" s="6">
        <f t="shared" ref="M3:M14" si="4">10-L3</f>
        <v>9.5</v>
      </c>
      <c r="N3" s="14">
        <f t="shared" ref="N3:N14" si="5">M3+I3</f>
        <v>12.5</v>
      </c>
      <c r="O3" s="27">
        <f t="shared" ref="O3:O14" si="6">N3+H3</f>
        <v>24.65</v>
      </c>
      <c r="P3" s="15">
        <f t="shared" ref="P3:P14" si="7">RANK(O3,O$3:O$14)</f>
        <v>1</v>
      </c>
    </row>
    <row r="4" spans="1:16">
      <c r="A4" s="19" t="s">
        <v>24</v>
      </c>
      <c r="B4" s="1" t="s">
        <v>128</v>
      </c>
      <c r="C4" s="5">
        <v>3</v>
      </c>
      <c r="D4" s="6">
        <v>1.3</v>
      </c>
      <c r="E4" s="6">
        <v>1.2</v>
      </c>
      <c r="F4" s="6">
        <f t="shared" si="0"/>
        <v>1.25</v>
      </c>
      <c r="G4" s="6">
        <f t="shared" si="1"/>
        <v>8.75</v>
      </c>
      <c r="H4" s="14">
        <f t="shared" si="2"/>
        <v>11.75</v>
      </c>
      <c r="I4" s="5">
        <v>3</v>
      </c>
      <c r="J4" s="6">
        <v>0.6</v>
      </c>
      <c r="K4" s="6">
        <v>0.6</v>
      </c>
      <c r="L4" s="6">
        <f t="shared" si="3"/>
        <v>0.6</v>
      </c>
      <c r="M4" s="6">
        <f t="shared" si="4"/>
        <v>9.4</v>
      </c>
      <c r="N4" s="14">
        <f t="shared" si="5"/>
        <v>12.4</v>
      </c>
      <c r="O4" s="27">
        <f t="shared" si="6"/>
        <v>24.15</v>
      </c>
      <c r="P4" s="15">
        <f t="shared" si="7"/>
        <v>2</v>
      </c>
    </row>
    <row r="5" spans="1:16">
      <c r="A5" s="19" t="s">
        <v>30</v>
      </c>
      <c r="B5" s="1" t="s">
        <v>127</v>
      </c>
      <c r="C5" s="5">
        <v>3</v>
      </c>
      <c r="D5" s="6">
        <v>0.8</v>
      </c>
      <c r="E5" s="6">
        <v>0.9</v>
      </c>
      <c r="F5" s="6">
        <f t="shared" si="0"/>
        <v>0.85000000000000009</v>
      </c>
      <c r="G5" s="6">
        <f t="shared" si="1"/>
        <v>9.15</v>
      </c>
      <c r="H5" s="14">
        <f t="shared" si="2"/>
        <v>12.15</v>
      </c>
      <c r="I5" s="5">
        <v>2.5</v>
      </c>
      <c r="J5" s="6">
        <v>0.8</v>
      </c>
      <c r="K5" s="6">
        <v>0.5</v>
      </c>
      <c r="L5" s="6">
        <f t="shared" si="3"/>
        <v>0.65</v>
      </c>
      <c r="M5" s="6">
        <f t="shared" si="4"/>
        <v>9.35</v>
      </c>
      <c r="N5" s="14">
        <f t="shared" si="5"/>
        <v>11.85</v>
      </c>
      <c r="O5" s="27">
        <f t="shared" si="6"/>
        <v>24</v>
      </c>
      <c r="P5" s="15">
        <f t="shared" si="7"/>
        <v>3</v>
      </c>
    </row>
    <row r="6" spans="1:16">
      <c r="A6" s="19" t="s">
        <v>27</v>
      </c>
      <c r="B6" s="1" t="s">
        <v>125</v>
      </c>
      <c r="C6" s="5">
        <v>3</v>
      </c>
      <c r="D6" s="6">
        <v>1.2</v>
      </c>
      <c r="E6" s="6">
        <v>1.3</v>
      </c>
      <c r="F6" s="6">
        <f t="shared" si="0"/>
        <v>1.25</v>
      </c>
      <c r="G6" s="6">
        <f t="shared" si="1"/>
        <v>8.75</v>
      </c>
      <c r="H6" s="14">
        <f t="shared" si="2"/>
        <v>11.75</v>
      </c>
      <c r="I6" s="5">
        <v>3</v>
      </c>
      <c r="J6" s="6">
        <v>1</v>
      </c>
      <c r="K6" s="6">
        <v>0.9</v>
      </c>
      <c r="L6" s="6">
        <f t="shared" si="3"/>
        <v>0.95</v>
      </c>
      <c r="M6" s="6">
        <f t="shared" si="4"/>
        <v>9.0500000000000007</v>
      </c>
      <c r="N6" s="14">
        <f t="shared" si="5"/>
        <v>12.05</v>
      </c>
      <c r="O6" s="27">
        <f t="shared" si="6"/>
        <v>23.8</v>
      </c>
      <c r="P6" s="15">
        <f t="shared" si="7"/>
        <v>4</v>
      </c>
    </row>
    <row r="7" spans="1:16">
      <c r="A7" s="19" t="s">
        <v>25</v>
      </c>
      <c r="B7" s="1" t="s">
        <v>128</v>
      </c>
      <c r="C7" s="5">
        <v>3</v>
      </c>
      <c r="D7" s="6">
        <v>1.6</v>
      </c>
      <c r="E7" s="6">
        <v>1.8</v>
      </c>
      <c r="F7" s="6">
        <f t="shared" si="0"/>
        <v>1.7000000000000002</v>
      </c>
      <c r="G7" s="6">
        <f t="shared" si="1"/>
        <v>8.3000000000000007</v>
      </c>
      <c r="H7" s="14">
        <f t="shared" si="2"/>
        <v>11.3</v>
      </c>
      <c r="I7" s="5">
        <v>3</v>
      </c>
      <c r="J7" s="6">
        <v>0.4</v>
      </c>
      <c r="K7" s="6">
        <v>0.7</v>
      </c>
      <c r="L7" s="6">
        <f t="shared" si="3"/>
        <v>0.55000000000000004</v>
      </c>
      <c r="M7" s="6">
        <f t="shared" si="4"/>
        <v>9.4499999999999993</v>
      </c>
      <c r="N7" s="14">
        <f t="shared" si="5"/>
        <v>12.45</v>
      </c>
      <c r="O7" s="27">
        <f t="shared" si="6"/>
        <v>23.75</v>
      </c>
      <c r="P7" s="15">
        <f t="shared" si="7"/>
        <v>5</v>
      </c>
    </row>
    <row r="8" spans="1:16">
      <c r="A8" s="19" t="s">
        <v>29</v>
      </c>
      <c r="B8" s="1" t="s">
        <v>127</v>
      </c>
      <c r="C8" s="5">
        <v>3</v>
      </c>
      <c r="D8" s="6">
        <v>1.2</v>
      </c>
      <c r="E8" s="6">
        <v>1.6</v>
      </c>
      <c r="F8" s="6">
        <f t="shared" si="0"/>
        <v>1.4</v>
      </c>
      <c r="G8" s="6">
        <f t="shared" si="1"/>
        <v>8.6</v>
      </c>
      <c r="H8" s="14">
        <f t="shared" si="2"/>
        <v>11.6</v>
      </c>
      <c r="I8" s="5">
        <v>3</v>
      </c>
      <c r="J8" s="6">
        <v>0.7</v>
      </c>
      <c r="K8" s="6">
        <v>1.2</v>
      </c>
      <c r="L8" s="6">
        <f t="shared" si="3"/>
        <v>0.95</v>
      </c>
      <c r="M8" s="6">
        <f t="shared" si="4"/>
        <v>9.0500000000000007</v>
      </c>
      <c r="N8" s="14">
        <f t="shared" si="5"/>
        <v>12.05</v>
      </c>
      <c r="O8" s="27">
        <f t="shared" si="6"/>
        <v>23.65</v>
      </c>
      <c r="P8" s="15">
        <f t="shared" si="7"/>
        <v>6</v>
      </c>
    </row>
    <row r="9" spans="1:16">
      <c r="A9" s="19" t="s">
        <v>31</v>
      </c>
      <c r="B9" s="1" t="s">
        <v>127</v>
      </c>
      <c r="C9" s="5">
        <v>3</v>
      </c>
      <c r="D9" s="6">
        <v>1.6</v>
      </c>
      <c r="E9" s="6">
        <v>1.5</v>
      </c>
      <c r="F9" s="6">
        <f t="shared" si="0"/>
        <v>1.55</v>
      </c>
      <c r="G9" s="6">
        <f t="shared" si="1"/>
        <v>8.4499999999999993</v>
      </c>
      <c r="H9" s="14">
        <f t="shared" si="2"/>
        <v>11.45</v>
      </c>
      <c r="I9" s="5">
        <v>3</v>
      </c>
      <c r="J9" s="6">
        <v>1</v>
      </c>
      <c r="K9" s="6">
        <v>0.7</v>
      </c>
      <c r="L9" s="6">
        <f t="shared" si="3"/>
        <v>0.85</v>
      </c>
      <c r="M9" s="6">
        <f t="shared" si="4"/>
        <v>9.15</v>
      </c>
      <c r="N9" s="14">
        <f t="shared" si="5"/>
        <v>12.15</v>
      </c>
      <c r="O9" s="27">
        <f t="shared" si="6"/>
        <v>23.6</v>
      </c>
      <c r="P9" s="15">
        <f t="shared" si="7"/>
        <v>7</v>
      </c>
    </row>
    <row r="10" spans="1:16">
      <c r="A10" s="19" t="s">
        <v>23</v>
      </c>
      <c r="B10" s="1" t="s">
        <v>128</v>
      </c>
      <c r="C10" s="5">
        <v>3</v>
      </c>
      <c r="D10" s="6">
        <v>1.7</v>
      </c>
      <c r="E10" s="6">
        <v>2</v>
      </c>
      <c r="F10" s="6">
        <f t="shared" si="0"/>
        <v>1.85</v>
      </c>
      <c r="G10" s="6">
        <f t="shared" si="1"/>
        <v>8.15</v>
      </c>
      <c r="H10" s="14">
        <f t="shared" si="2"/>
        <v>11.15</v>
      </c>
      <c r="I10" s="5">
        <v>3</v>
      </c>
      <c r="J10" s="6">
        <v>0.9</v>
      </c>
      <c r="K10" s="6">
        <v>0.6</v>
      </c>
      <c r="L10" s="6">
        <f t="shared" si="3"/>
        <v>0.75</v>
      </c>
      <c r="M10" s="6">
        <f t="shared" si="4"/>
        <v>9.25</v>
      </c>
      <c r="N10" s="14">
        <f t="shared" si="5"/>
        <v>12.25</v>
      </c>
      <c r="O10" s="27">
        <f t="shared" si="6"/>
        <v>23.4</v>
      </c>
      <c r="P10" s="15">
        <f t="shared" si="7"/>
        <v>8</v>
      </c>
    </row>
    <row r="11" spans="1:16">
      <c r="A11" s="19" t="s">
        <v>123</v>
      </c>
      <c r="B11" s="1" t="s">
        <v>127</v>
      </c>
      <c r="C11" s="5">
        <v>3</v>
      </c>
      <c r="D11" s="6">
        <v>1.5</v>
      </c>
      <c r="E11" s="6">
        <v>1.7</v>
      </c>
      <c r="F11" s="6">
        <f t="shared" si="0"/>
        <v>1.6</v>
      </c>
      <c r="G11" s="6">
        <f t="shared" si="1"/>
        <v>8.4</v>
      </c>
      <c r="H11" s="14">
        <f t="shared" si="2"/>
        <v>11.4</v>
      </c>
      <c r="I11" s="5">
        <v>3</v>
      </c>
      <c r="J11" s="6">
        <v>0.9</v>
      </c>
      <c r="K11" s="6">
        <v>1.4</v>
      </c>
      <c r="L11" s="6">
        <f t="shared" si="3"/>
        <v>1.1499999999999999</v>
      </c>
      <c r="M11" s="6">
        <f t="shared" si="4"/>
        <v>8.85</v>
      </c>
      <c r="N11" s="14">
        <f t="shared" si="5"/>
        <v>11.85</v>
      </c>
      <c r="O11" s="27">
        <f t="shared" si="6"/>
        <v>23.25</v>
      </c>
      <c r="P11" s="15">
        <f t="shared" si="7"/>
        <v>9</v>
      </c>
    </row>
    <row r="12" spans="1:16">
      <c r="A12" s="19" t="s">
        <v>26</v>
      </c>
      <c r="B12" s="1" t="s">
        <v>126</v>
      </c>
      <c r="C12" s="5">
        <v>3</v>
      </c>
      <c r="D12" s="6">
        <v>1.4</v>
      </c>
      <c r="E12" s="6">
        <v>1.6</v>
      </c>
      <c r="F12" s="6">
        <f t="shared" si="0"/>
        <v>1.5</v>
      </c>
      <c r="G12" s="6">
        <f t="shared" si="1"/>
        <v>8.5</v>
      </c>
      <c r="H12" s="14">
        <f t="shared" si="2"/>
        <v>11.5</v>
      </c>
      <c r="I12" s="5">
        <v>3</v>
      </c>
      <c r="J12" s="6">
        <v>1.6</v>
      </c>
      <c r="K12" s="6">
        <v>1.2</v>
      </c>
      <c r="L12" s="6">
        <f t="shared" si="3"/>
        <v>1.4</v>
      </c>
      <c r="M12" s="6">
        <f t="shared" si="4"/>
        <v>8.6</v>
      </c>
      <c r="N12" s="14">
        <f t="shared" si="5"/>
        <v>11.6</v>
      </c>
      <c r="O12" s="27">
        <f t="shared" si="6"/>
        <v>23.1</v>
      </c>
      <c r="P12" s="15">
        <f t="shared" si="7"/>
        <v>10</v>
      </c>
    </row>
    <row r="13" spans="1:16">
      <c r="A13" s="19" t="s">
        <v>21</v>
      </c>
      <c r="B13" s="1" t="s">
        <v>127</v>
      </c>
      <c r="C13" s="5">
        <v>3</v>
      </c>
      <c r="D13" s="6">
        <v>1.8</v>
      </c>
      <c r="E13" s="6">
        <v>2</v>
      </c>
      <c r="F13" s="6">
        <f t="shared" si="0"/>
        <v>1.9</v>
      </c>
      <c r="G13" s="6">
        <f t="shared" si="1"/>
        <v>8.1</v>
      </c>
      <c r="H13" s="14">
        <f t="shared" si="2"/>
        <v>11.1</v>
      </c>
      <c r="I13" s="5">
        <v>3</v>
      </c>
      <c r="J13" s="6">
        <v>1</v>
      </c>
      <c r="K13" s="6">
        <v>1.2</v>
      </c>
      <c r="L13" s="6">
        <f t="shared" si="3"/>
        <v>1.1000000000000001</v>
      </c>
      <c r="M13" s="6">
        <f t="shared" si="4"/>
        <v>8.9</v>
      </c>
      <c r="N13" s="14">
        <f t="shared" si="5"/>
        <v>11.9</v>
      </c>
      <c r="O13" s="27">
        <f t="shared" si="6"/>
        <v>23</v>
      </c>
      <c r="P13" s="15">
        <f t="shared" si="7"/>
        <v>11</v>
      </c>
    </row>
    <row r="14" spans="1:16">
      <c r="A14" s="17" t="s">
        <v>22</v>
      </c>
      <c r="B14" s="30" t="s">
        <v>127</v>
      </c>
      <c r="C14" s="23">
        <v>3</v>
      </c>
      <c r="D14" s="24">
        <v>1.5</v>
      </c>
      <c r="E14" s="24">
        <v>1.6</v>
      </c>
      <c r="F14" s="24">
        <f t="shared" si="0"/>
        <v>1.55</v>
      </c>
      <c r="G14" s="24">
        <f t="shared" si="1"/>
        <v>8.4499999999999993</v>
      </c>
      <c r="H14" s="25">
        <f t="shared" si="2"/>
        <v>11.45</v>
      </c>
      <c r="I14" s="23">
        <v>3</v>
      </c>
      <c r="J14" s="24">
        <v>1.8</v>
      </c>
      <c r="K14" s="24">
        <v>2.2000000000000002</v>
      </c>
      <c r="L14" s="24">
        <f t="shared" si="3"/>
        <v>2</v>
      </c>
      <c r="M14" s="24">
        <f t="shared" si="4"/>
        <v>8</v>
      </c>
      <c r="N14" s="25">
        <f t="shared" si="5"/>
        <v>11</v>
      </c>
      <c r="O14" s="28">
        <f t="shared" si="6"/>
        <v>22.45</v>
      </c>
      <c r="P14" s="33">
        <f t="shared" si="7"/>
        <v>12</v>
      </c>
    </row>
  </sheetData>
  <sortState ref="A3:P14">
    <sortCondition ref="P3"/>
  </sortState>
  <mergeCells count="2">
    <mergeCell ref="C1:H1"/>
    <mergeCell ref="I1:N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C27"/>
  <sheetViews>
    <sheetView workbookViewId="0">
      <selection activeCell="K13" sqref="K13"/>
    </sheetView>
  </sheetViews>
  <sheetFormatPr defaultRowHeight="15"/>
  <cols>
    <col min="1" max="1" width="25.5703125" bestFit="1" customWidth="1"/>
  </cols>
  <sheetData>
    <row r="2" spans="1:29">
      <c r="A2" s="61" t="s">
        <v>144</v>
      </c>
      <c r="B2" s="6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>
      <c r="A3" s="18" t="s">
        <v>28</v>
      </c>
      <c r="B3" s="46">
        <v>24.65</v>
      </c>
      <c r="C3" s="6"/>
      <c r="D3" s="6"/>
      <c r="E3" s="6"/>
      <c r="F3" s="6"/>
      <c r="G3" s="6"/>
      <c r="H3" s="34"/>
      <c r="I3" s="6"/>
      <c r="J3" s="6"/>
      <c r="K3" s="6"/>
      <c r="L3" s="6"/>
      <c r="M3" s="6"/>
      <c r="N3" s="34"/>
      <c r="O3" s="34"/>
      <c r="P3" s="2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>
      <c r="A4" s="18" t="s">
        <v>94</v>
      </c>
      <c r="B4" s="46">
        <v>39.200000000000003</v>
      </c>
      <c r="C4" s="6"/>
      <c r="D4" s="6"/>
      <c r="E4" s="6"/>
      <c r="F4" s="6"/>
      <c r="G4" s="7"/>
      <c r="H4" s="6"/>
      <c r="I4" s="6"/>
      <c r="J4" s="34"/>
      <c r="K4" s="6"/>
      <c r="L4" s="6"/>
      <c r="M4" s="6"/>
      <c r="N4" s="6"/>
      <c r="O4" s="7"/>
      <c r="P4" s="6"/>
      <c r="Q4" s="6"/>
      <c r="R4" s="34"/>
      <c r="S4" s="6"/>
      <c r="T4" s="6"/>
      <c r="U4" s="6"/>
      <c r="V4" s="6"/>
      <c r="W4" s="7"/>
      <c r="X4" s="6"/>
      <c r="Y4" s="6"/>
      <c r="Z4" s="34"/>
      <c r="AA4" s="34"/>
      <c r="AB4" s="29"/>
      <c r="AC4" s="2"/>
    </row>
    <row r="5" spans="1:29">
      <c r="A5" s="18" t="s">
        <v>98</v>
      </c>
      <c r="B5" s="46">
        <v>28.533333333333331</v>
      </c>
      <c r="C5" s="6"/>
      <c r="D5" s="6"/>
      <c r="E5" s="6"/>
      <c r="F5" s="6"/>
      <c r="G5" s="7"/>
      <c r="H5" s="6"/>
      <c r="I5" s="6"/>
      <c r="J5" s="34"/>
      <c r="K5" s="6"/>
      <c r="L5" s="6"/>
      <c r="M5" s="6"/>
      <c r="N5" s="6"/>
      <c r="O5" s="7"/>
      <c r="P5" s="6"/>
      <c r="Q5" s="6"/>
      <c r="R5" s="34"/>
      <c r="S5" s="34"/>
      <c r="T5" s="45"/>
      <c r="U5" s="2"/>
      <c r="V5" s="2"/>
      <c r="W5" s="2"/>
      <c r="X5" s="2"/>
      <c r="Y5" s="2"/>
      <c r="Z5" s="2"/>
      <c r="AA5" s="2"/>
      <c r="AB5" s="2"/>
      <c r="AC5" s="2"/>
    </row>
    <row r="6" spans="1:29">
      <c r="A6" s="47" t="s">
        <v>143</v>
      </c>
      <c r="B6" s="42">
        <f>B3+B4+B5</f>
        <v>92.383333333333326</v>
      </c>
      <c r="C6" s="6"/>
      <c r="D6" s="6"/>
      <c r="E6" s="6"/>
      <c r="F6" s="6"/>
      <c r="G6" s="7"/>
      <c r="H6" s="6"/>
      <c r="I6" s="6"/>
      <c r="J6" s="34"/>
      <c r="K6" s="6"/>
      <c r="L6" s="6"/>
      <c r="M6" s="6"/>
      <c r="N6" s="6"/>
      <c r="O6" s="7"/>
      <c r="P6" s="6"/>
      <c r="Q6" s="6"/>
      <c r="R6" s="34"/>
      <c r="S6" s="34"/>
      <c r="T6" s="45"/>
      <c r="U6" s="2"/>
      <c r="V6" s="2"/>
      <c r="W6" s="2"/>
      <c r="X6" s="2"/>
      <c r="Y6" s="2"/>
      <c r="Z6" s="2"/>
      <c r="AA6" s="2"/>
      <c r="AB6" s="2"/>
      <c r="AC6" s="2"/>
    </row>
    <row r="7" spans="1:2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>
      <c r="A8" s="48" t="s">
        <v>145</v>
      </c>
      <c r="B8" s="49"/>
      <c r="C8" s="2"/>
    </row>
    <row r="9" spans="1:29">
      <c r="A9" s="18" t="s">
        <v>30</v>
      </c>
      <c r="B9" s="46">
        <v>24</v>
      </c>
      <c r="C9" s="2"/>
    </row>
    <row r="10" spans="1:29">
      <c r="A10" s="37" t="s">
        <v>120</v>
      </c>
      <c r="B10" s="46">
        <v>38</v>
      </c>
      <c r="C10" s="2"/>
    </row>
    <row r="11" spans="1:29">
      <c r="A11" s="37" t="s">
        <v>110</v>
      </c>
      <c r="B11" s="46">
        <v>26.3</v>
      </c>
      <c r="C11" s="2"/>
    </row>
    <row r="12" spans="1:29">
      <c r="A12" s="47" t="s">
        <v>143</v>
      </c>
      <c r="B12" s="42">
        <f>B9+B10+B11</f>
        <v>88.3</v>
      </c>
      <c r="C12" s="2"/>
    </row>
    <row r="13" spans="1:29">
      <c r="A13" s="2"/>
      <c r="B13" s="2"/>
      <c r="C13" s="2"/>
    </row>
    <row r="14" spans="1:29">
      <c r="A14" s="63" t="s">
        <v>146</v>
      </c>
      <c r="B14" s="64"/>
      <c r="C14" s="2"/>
    </row>
    <row r="15" spans="1:29">
      <c r="A15" s="18" t="s">
        <v>14</v>
      </c>
      <c r="B15" s="46">
        <v>23.4</v>
      </c>
      <c r="C15" s="2"/>
    </row>
    <row r="16" spans="1:29">
      <c r="A16" s="37" t="s">
        <v>113</v>
      </c>
      <c r="B16" s="18">
        <v>39.97</v>
      </c>
      <c r="C16" s="2"/>
    </row>
    <row r="17" spans="1:3">
      <c r="A17" s="18" t="s">
        <v>107</v>
      </c>
      <c r="B17" s="18">
        <v>24.17</v>
      </c>
      <c r="C17" s="2"/>
    </row>
    <row r="18" spans="1:3">
      <c r="A18" s="47" t="s">
        <v>143</v>
      </c>
      <c r="B18" s="42">
        <f>B15+B16+B17</f>
        <v>87.539999999999992</v>
      </c>
      <c r="C18" s="2"/>
    </row>
    <row r="19" spans="1:3">
      <c r="C19" s="2"/>
    </row>
    <row r="20" spans="1:3">
      <c r="A20" s="61" t="s">
        <v>147</v>
      </c>
      <c r="B20" s="62"/>
      <c r="C20" s="2"/>
    </row>
    <row r="21" spans="1:3">
      <c r="A21" s="18" t="s">
        <v>27</v>
      </c>
      <c r="B21" s="18">
        <v>23.8</v>
      </c>
      <c r="C21" s="2"/>
    </row>
    <row r="22" spans="1:3">
      <c r="A22" s="37" t="s">
        <v>115</v>
      </c>
      <c r="B22" s="18">
        <v>36.93</v>
      </c>
      <c r="C22" s="2"/>
    </row>
    <row r="23" spans="1:3">
      <c r="A23" s="18" t="s">
        <v>108</v>
      </c>
      <c r="B23" s="18">
        <v>25.27</v>
      </c>
      <c r="C23" s="2"/>
    </row>
    <row r="24" spans="1:3">
      <c r="A24" s="47" t="s">
        <v>143</v>
      </c>
      <c r="B24" s="42">
        <f>B21+B22+B23</f>
        <v>86</v>
      </c>
      <c r="C24" s="2"/>
    </row>
    <row r="25" spans="1:3">
      <c r="A25" s="2"/>
      <c r="B25" s="2"/>
      <c r="C25" s="2"/>
    </row>
    <row r="26" spans="1:3">
      <c r="A26" s="2"/>
      <c r="B26" s="2"/>
      <c r="C26" s="2"/>
    </row>
    <row r="27" spans="1:3">
      <c r="A27" s="2"/>
      <c r="B27" s="2"/>
      <c r="C27" s="2"/>
    </row>
  </sheetData>
  <mergeCells count="3">
    <mergeCell ref="A2:B2"/>
    <mergeCell ref="A20:B20"/>
    <mergeCell ref="A14:B1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"/>
  <sheetViews>
    <sheetView workbookViewId="0"/>
  </sheetViews>
  <sheetFormatPr defaultRowHeight="15"/>
  <cols>
    <col min="1" max="1" width="28.7109375" customWidth="1"/>
    <col min="2" max="2" width="14.140625" customWidth="1"/>
  </cols>
  <sheetData>
    <row r="1" spans="1:16">
      <c r="A1" s="21"/>
      <c r="B1" s="21"/>
      <c r="C1" s="50" t="s">
        <v>0</v>
      </c>
      <c r="D1" s="50"/>
      <c r="E1" s="50"/>
      <c r="F1" s="50"/>
      <c r="G1" s="50"/>
      <c r="H1" s="50"/>
      <c r="I1" s="50" t="s">
        <v>5</v>
      </c>
      <c r="J1" s="50"/>
      <c r="K1" s="50"/>
      <c r="L1" s="50"/>
      <c r="M1" s="50"/>
      <c r="N1" s="50"/>
      <c r="O1" s="21"/>
      <c r="P1" s="21"/>
    </row>
    <row r="2" spans="1:16">
      <c r="A2" s="21" t="s">
        <v>1</v>
      </c>
      <c r="B2" s="21" t="s">
        <v>129</v>
      </c>
      <c r="C2" s="9" t="s">
        <v>2</v>
      </c>
      <c r="D2" s="9" t="s">
        <v>11</v>
      </c>
      <c r="E2" s="9" t="s">
        <v>12</v>
      </c>
      <c r="F2" s="9" t="s">
        <v>20</v>
      </c>
      <c r="G2" s="9" t="s">
        <v>3</v>
      </c>
      <c r="H2" s="13" t="s">
        <v>4</v>
      </c>
      <c r="I2" s="9" t="s">
        <v>2</v>
      </c>
      <c r="J2" s="9" t="s">
        <v>11</v>
      </c>
      <c r="K2" s="9" t="s">
        <v>12</v>
      </c>
      <c r="L2" s="9" t="s">
        <v>20</v>
      </c>
      <c r="M2" s="9" t="s">
        <v>3</v>
      </c>
      <c r="N2" s="13" t="s">
        <v>4</v>
      </c>
      <c r="O2" s="21" t="s">
        <v>6</v>
      </c>
      <c r="P2" s="13" t="s">
        <v>7</v>
      </c>
    </row>
    <row r="3" spans="1:16">
      <c r="A3" s="19" t="s">
        <v>17</v>
      </c>
      <c r="B3" s="19" t="s">
        <v>128</v>
      </c>
      <c r="C3" s="6">
        <v>3</v>
      </c>
      <c r="D3" s="6">
        <v>0.6</v>
      </c>
      <c r="E3" s="6">
        <v>0.5</v>
      </c>
      <c r="F3" s="6">
        <f t="shared" ref="F3:F8" si="0">AVERAGEA(D3:E3)</f>
        <v>0.55000000000000004</v>
      </c>
      <c r="G3" s="6">
        <f t="shared" ref="G3:G8" si="1">10-F3</f>
        <v>9.4499999999999993</v>
      </c>
      <c r="H3" s="14">
        <f t="shared" ref="H3:H8" si="2">G3+C3</f>
        <v>12.45</v>
      </c>
      <c r="I3" s="6">
        <v>3</v>
      </c>
      <c r="J3" s="6">
        <v>0.2</v>
      </c>
      <c r="K3" s="6">
        <v>0.3</v>
      </c>
      <c r="L3" s="6">
        <f t="shared" ref="L3:L8" si="3">AVERAGEA(J3:K3)</f>
        <v>0.25</v>
      </c>
      <c r="M3" s="6">
        <f t="shared" ref="M3:M8" si="4">10-L3</f>
        <v>9.75</v>
      </c>
      <c r="N3" s="14">
        <f t="shared" ref="N3:N8" si="5">M3+I3</f>
        <v>12.75</v>
      </c>
      <c r="O3" s="27">
        <f t="shared" ref="O3:O8" si="6">N3+H3</f>
        <v>25.2</v>
      </c>
      <c r="P3" s="15">
        <f t="shared" ref="P3:P8" si="7">RANK(O3,O$3:O$8)</f>
        <v>1</v>
      </c>
    </row>
    <row r="4" spans="1:16">
      <c r="A4" s="19" t="s">
        <v>19</v>
      </c>
      <c r="B4" s="19" t="s">
        <v>128</v>
      </c>
      <c r="C4" s="6">
        <v>3</v>
      </c>
      <c r="D4" s="6">
        <v>0.9</v>
      </c>
      <c r="E4" s="6">
        <v>0.7</v>
      </c>
      <c r="F4" s="6">
        <f t="shared" si="0"/>
        <v>0.8</v>
      </c>
      <c r="G4" s="6">
        <f t="shared" si="1"/>
        <v>9.1999999999999993</v>
      </c>
      <c r="H4" s="14">
        <f t="shared" si="2"/>
        <v>12.2</v>
      </c>
      <c r="I4" s="6">
        <v>3</v>
      </c>
      <c r="J4" s="6">
        <v>0.3</v>
      </c>
      <c r="K4" s="6">
        <v>0.3</v>
      </c>
      <c r="L4" s="6">
        <f t="shared" si="3"/>
        <v>0.3</v>
      </c>
      <c r="M4" s="6">
        <f t="shared" si="4"/>
        <v>9.6999999999999993</v>
      </c>
      <c r="N4" s="14">
        <f t="shared" si="5"/>
        <v>12.7</v>
      </c>
      <c r="O4" s="27">
        <f t="shared" si="6"/>
        <v>24.9</v>
      </c>
      <c r="P4" s="15">
        <f t="shared" si="7"/>
        <v>2</v>
      </c>
    </row>
    <row r="5" spans="1:16">
      <c r="A5" s="19" t="s">
        <v>16</v>
      </c>
      <c r="B5" s="19" t="s">
        <v>128</v>
      </c>
      <c r="C5" s="6">
        <v>3</v>
      </c>
      <c r="D5" s="6">
        <v>0.8</v>
      </c>
      <c r="E5" s="6">
        <v>0.8</v>
      </c>
      <c r="F5" s="6">
        <f t="shared" si="0"/>
        <v>0.8</v>
      </c>
      <c r="G5" s="6">
        <f t="shared" si="1"/>
        <v>9.1999999999999993</v>
      </c>
      <c r="H5" s="14">
        <f t="shared" si="2"/>
        <v>12.2</v>
      </c>
      <c r="I5" s="6">
        <v>3</v>
      </c>
      <c r="J5" s="6">
        <v>0.5</v>
      </c>
      <c r="K5" s="6">
        <v>0.4</v>
      </c>
      <c r="L5" s="6">
        <f t="shared" si="3"/>
        <v>0.45</v>
      </c>
      <c r="M5" s="6">
        <f t="shared" si="4"/>
        <v>9.5500000000000007</v>
      </c>
      <c r="N5" s="14">
        <f t="shared" si="5"/>
        <v>12.55</v>
      </c>
      <c r="O5" s="27">
        <f t="shared" si="6"/>
        <v>24.75</v>
      </c>
      <c r="P5" s="15">
        <f t="shared" si="7"/>
        <v>3</v>
      </c>
    </row>
    <row r="6" spans="1:16">
      <c r="A6" s="19" t="s">
        <v>18</v>
      </c>
      <c r="B6" s="19" t="s">
        <v>128</v>
      </c>
      <c r="C6" s="6">
        <v>3</v>
      </c>
      <c r="D6" s="6">
        <v>1.2</v>
      </c>
      <c r="E6" s="6">
        <v>1.4</v>
      </c>
      <c r="F6" s="6">
        <f t="shared" si="0"/>
        <v>1.2999999999999998</v>
      </c>
      <c r="G6" s="6">
        <f t="shared" si="1"/>
        <v>8.6999999999999993</v>
      </c>
      <c r="H6" s="14">
        <f t="shared" si="2"/>
        <v>11.7</v>
      </c>
      <c r="I6" s="6">
        <v>3</v>
      </c>
      <c r="J6" s="6">
        <v>0.8</v>
      </c>
      <c r="K6" s="6">
        <v>0.5</v>
      </c>
      <c r="L6" s="6">
        <f t="shared" si="3"/>
        <v>0.65</v>
      </c>
      <c r="M6" s="6">
        <f t="shared" si="4"/>
        <v>9.35</v>
      </c>
      <c r="N6" s="14">
        <f t="shared" si="5"/>
        <v>12.35</v>
      </c>
      <c r="O6" s="27">
        <f t="shared" si="6"/>
        <v>24.049999999999997</v>
      </c>
      <c r="P6" s="15">
        <f t="shared" si="7"/>
        <v>4</v>
      </c>
    </row>
    <row r="7" spans="1:16">
      <c r="A7" s="19" t="s">
        <v>15</v>
      </c>
      <c r="B7" s="19" t="s">
        <v>131</v>
      </c>
      <c r="C7" s="6">
        <v>3</v>
      </c>
      <c r="D7" s="6">
        <v>1.3</v>
      </c>
      <c r="E7" s="6">
        <v>1.1000000000000001</v>
      </c>
      <c r="F7" s="6">
        <f t="shared" si="0"/>
        <v>1.2000000000000002</v>
      </c>
      <c r="G7" s="6">
        <f t="shared" si="1"/>
        <v>8.8000000000000007</v>
      </c>
      <c r="H7" s="14">
        <f t="shared" si="2"/>
        <v>11.8</v>
      </c>
      <c r="I7" s="6">
        <v>3</v>
      </c>
      <c r="J7" s="6">
        <v>1.2</v>
      </c>
      <c r="K7" s="6">
        <v>1.2</v>
      </c>
      <c r="L7" s="6">
        <f t="shared" si="3"/>
        <v>1.2</v>
      </c>
      <c r="M7" s="6">
        <f t="shared" si="4"/>
        <v>8.8000000000000007</v>
      </c>
      <c r="N7" s="14">
        <f t="shared" si="5"/>
        <v>11.8</v>
      </c>
      <c r="O7" s="27">
        <f t="shared" si="6"/>
        <v>23.6</v>
      </c>
      <c r="P7" s="15">
        <f t="shared" si="7"/>
        <v>5</v>
      </c>
    </row>
    <row r="8" spans="1:16">
      <c r="A8" s="17" t="s">
        <v>14</v>
      </c>
      <c r="B8" s="17" t="s">
        <v>130</v>
      </c>
      <c r="C8" s="24">
        <v>3</v>
      </c>
      <c r="D8" s="24">
        <v>1.4</v>
      </c>
      <c r="E8" s="24">
        <v>1.6</v>
      </c>
      <c r="F8" s="24">
        <f t="shared" si="0"/>
        <v>1.5</v>
      </c>
      <c r="G8" s="24">
        <f t="shared" si="1"/>
        <v>8.5</v>
      </c>
      <c r="H8" s="25">
        <f t="shared" si="2"/>
        <v>11.5</v>
      </c>
      <c r="I8" s="24">
        <v>3</v>
      </c>
      <c r="J8" s="24">
        <v>1.1000000000000001</v>
      </c>
      <c r="K8" s="24">
        <v>1.1000000000000001</v>
      </c>
      <c r="L8" s="24">
        <f t="shared" si="3"/>
        <v>1.1000000000000001</v>
      </c>
      <c r="M8" s="24">
        <f t="shared" si="4"/>
        <v>8.9</v>
      </c>
      <c r="N8" s="25">
        <f t="shared" si="5"/>
        <v>11.9</v>
      </c>
      <c r="O8" s="28">
        <f t="shared" si="6"/>
        <v>23.4</v>
      </c>
      <c r="P8" s="33">
        <f t="shared" si="7"/>
        <v>6</v>
      </c>
    </row>
  </sheetData>
  <sortState ref="A3:P8">
    <sortCondition ref="P3"/>
  </sortState>
  <mergeCells count="2">
    <mergeCell ref="C1:H1"/>
    <mergeCell ref="I1:N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7"/>
  <sheetViews>
    <sheetView zoomScale="85" zoomScaleNormal="85" workbookViewId="0">
      <selection activeCell="A12" sqref="A12"/>
    </sheetView>
  </sheetViews>
  <sheetFormatPr defaultRowHeight="15"/>
  <cols>
    <col min="1" max="1" width="23.140625" style="2" customWidth="1"/>
    <col min="2" max="2" width="14.42578125" style="2" bestFit="1" customWidth="1"/>
    <col min="3" max="3" width="6.28515625" style="2" customWidth="1"/>
    <col min="4" max="6" width="4.5703125" style="2" bestFit="1" customWidth="1"/>
    <col min="7" max="7" width="7.85546875" style="2" customWidth="1"/>
    <col min="8" max="8" width="6.140625" style="2" customWidth="1"/>
    <col min="9" max="9" width="5.28515625" style="2" bestFit="1" customWidth="1"/>
    <col min="10" max="10" width="9.140625" style="29" customWidth="1"/>
    <col min="11" max="11" width="6.85546875" style="2" customWidth="1"/>
    <col min="12" max="13" width="4.5703125" style="2" bestFit="1" customWidth="1"/>
    <col min="14" max="14" width="5.85546875" style="2" customWidth="1"/>
    <col min="15" max="15" width="7.140625" style="2" bestFit="1" customWidth="1"/>
    <col min="16" max="16" width="7.7109375" style="2" customWidth="1"/>
    <col min="17" max="17" width="5.28515625" style="2" bestFit="1" customWidth="1"/>
    <col min="18" max="18" width="10" style="29" customWidth="1"/>
    <col min="19" max="19" width="7.5703125" style="2" customWidth="1"/>
    <col min="20" max="20" width="5" style="2" customWidth="1"/>
    <col min="21" max="22" width="4.5703125" style="2" bestFit="1" customWidth="1"/>
    <col min="23" max="23" width="7.140625" style="2" bestFit="1" customWidth="1"/>
    <col min="24" max="24" width="7" style="2" customWidth="1"/>
    <col min="25" max="25" width="5.28515625" style="2" bestFit="1" customWidth="1"/>
    <col min="26" max="26" width="9.7109375" style="29" customWidth="1"/>
    <col min="27" max="28" width="9.140625" style="29"/>
  </cols>
  <sheetData>
    <row r="1" spans="1:28">
      <c r="A1" s="8"/>
      <c r="B1" s="8"/>
      <c r="C1" s="51" t="s">
        <v>8</v>
      </c>
      <c r="D1" s="52"/>
      <c r="E1" s="52"/>
      <c r="F1" s="52"/>
      <c r="G1" s="52"/>
      <c r="H1" s="52"/>
      <c r="I1" s="52"/>
      <c r="J1" s="53"/>
      <c r="K1" s="51" t="s">
        <v>5</v>
      </c>
      <c r="L1" s="52"/>
      <c r="M1" s="52"/>
      <c r="N1" s="52"/>
      <c r="O1" s="52"/>
      <c r="P1" s="52"/>
      <c r="Q1" s="52"/>
      <c r="R1" s="53"/>
      <c r="S1" s="51" t="s">
        <v>9</v>
      </c>
      <c r="T1" s="52"/>
      <c r="U1" s="52"/>
      <c r="V1" s="52"/>
      <c r="W1" s="52"/>
      <c r="X1" s="52"/>
      <c r="Y1" s="52"/>
      <c r="Z1" s="53"/>
      <c r="AA1" s="54"/>
      <c r="AB1" s="55"/>
    </row>
    <row r="2" spans="1:28">
      <c r="A2" s="16" t="s">
        <v>1</v>
      </c>
      <c r="B2" s="16"/>
      <c r="C2" s="10" t="s">
        <v>2</v>
      </c>
      <c r="D2" s="9" t="s">
        <v>11</v>
      </c>
      <c r="E2" s="9" t="s">
        <v>12</v>
      </c>
      <c r="F2" s="9" t="s">
        <v>13</v>
      </c>
      <c r="G2" s="11" t="s">
        <v>20</v>
      </c>
      <c r="H2" s="9" t="s">
        <v>3</v>
      </c>
      <c r="I2" s="11" t="s">
        <v>55</v>
      </c>
      <c r="J2" s="13" t="s">
        <v>4</v>
      </c>
      <c r="K2" s="9" t="s">
        <v>2</v>
      </c>
      <c r="L2" s="9" t="s">
        <v>11</v>
      </c>
      <c r="M2" s="9" t="s">
        <v>12</v>
      </c>
      <c r="N2" s="9" t="s">
        <v>13</v>
      </c>
      <c r="O2" s="11" t="s">
        <v>20</v>
      </c>
      <c r="P2" s="9" t="s">
        <v>3</v>
      </c>
      <c r="Q2" s="9" t="s">
        <v>55</v>
      </c>
      <c r="R2" s="13" t="s">
        <v>4</v>
      </c>
      <c r="S2" s="9" t="s">
        <v>2</v>
      </c>
      <c r="T2" s="9" t="s">
        <v>11</v>
      </c>
      <c r="U2" s="9" t="s">
        <v>12</v>
      </c>
      <c r="V2" s="9" t="s">
        <v>13</v>
      </c>
      <c r="W2" s="11" t="s">
        <v>20</v>
      </c>
      <c r="X2" s="9" t="s">
        <v>3</v>
      </c>
      <c r="Y2" s="9" t="s">
        <v>55</v>
      </c>
      <c r="Z2" s="13" t="s">
        <v>4</v>
      </c>
      <c r="AA2" s="21" t="s">
        <v>6</v>
      </c>
      <c r="AB2" s="21" t="s">
        <v>10</v>
      </c>
    </row>
    <row r="3" spans="1:28">
      <c r="A3" t="s">
        <v>38</v>
      </c>
      <c r="B3" t="s">
        <v>130</v>
      </c>
      <c r="C3" s="5">
        <v>4.0999999999999996</v>
      </c>
      <c r="D3" s="6">
        <v>0.5</v>
      </c>
      <c r="E3" s="6">
        <v>0.7</v>
      </c>
      <c r="F3" s="6">
        <v>0.9</v>
      </c>
      <c r="G3" s="7">
        <f t="shared" ref="G3:G26" si="0">AVERAGEA(D3:F3)</f>
        <v>0.70000000000000007</v>
      </c>
      <c r="H3" s="6">
        <f t="shared" ref="H3:H26" si="1">10-G3</f>
        <v>9.3000000000000007</v>
      </c>
      <c r="I3" s="6"/>
      <c r="J3" s="14">
        <f t="shared" ref="J3:J26" si="2">I3+H3+C3</f>
        <v>13.4</v>
      </c>
      <c r="K3" s="4">
        <v>4.9000000000000004</v>
      </c>
      <c r="L3" s="4">
        <v>1.3</v>
      </c>
      <c r="M3" s="4">
        <v>1.2</v>
      </c>
      <c r="N3" s="4">
        <v>1.2</v>
      </c>
      <c r="O3" s="7">
        <f t="shared" ref="O3:O26" si="3">AVERAGEA(L3:N3)</f>
        <v>1.2333333333333334</v>
      </c>
      <c r="P3" s="6">
        <f t="shared" ref="P3:P26" si="4">10-O3</f>
        <v>8.7666666666666657</v>
      </c>
      <c r="Q3" s="4"/>
      <c r="R3" s="14">
        <f t="shared" ref="R3:R26" si="5">Q3+P3+K3</f>
        <v>13.666666666666666</v>
      </c>
      <c r="S3" s="4">
        <v>2.7</v>
      </c>
      <c r="T3" s="4">
        <v>1.2</v>
      </c>
      <c r="U3" s="4">
        <v>1.2</v>
      </c>
      <c r="V3" s="4">
        <v>1.2</v>
      </c>
      <c r="W3" s="7">
        <f t="shared" ref="W3:W26" si="6">AVERAGEA(T3:V3)</f>
        <v>1.2</v>
      </c>
      <c r="X3" s="6">
        <f t="shared" ref="X3:X26" si="7">10-W3</f>
        <v>8.8000000000000007</v>
      </c>
      <c r="Y3" s="4"/>
      <c r="Z3" s="14">
        <f t="shared" ref="Z3:Z26" si="8">Y3+X3+S3</f>
        <v>11.5</v>
      </c>
      <c r="AA3" s="27">
        <f t="shared" ref="AA3:AA26" si="9">Z3+R3+J3</f>
        <v>38.566666666666663</v>
      </c>
      <c r="AB3" s="22">
        <f t="shared" ref="AB3:AB26" si="10">RANK(AA3,AA$3:AA$26)</f>
        <v>1</v>
      </c>
    </row>
    <row r="4" spans="1:28">
      <c r="A4" t="s">
        <v>37</v>
      </c>
      <c r="B4" t="s">
        <v>130</v>
      </c>
      <c r="C4" s="5">
        <v>4.0999999999999996</v>
      </c>
      <c r="D4" s="6">
        <v>1.5</v>
      </c>
      <c r="E4" s="6">
        <v>1.9</v>
      </c>
      <c r="F4" s="6">
        <v>1.5</v>
      </c>
      <c r="G4" s="7">
        <f t="shared" si="0"/>
        <v>1.6333333333333335</v>
      </c>
      <c r="H4" s="6">
        <f t="shared" si="1"/>
        <v>8.3666666666666671</v>
      </c>
      <c r="I4" s="6"/>
      <c r="J4" s="14">
        <f t="shared" si="2"/>
        <v>12.466666666666667</v>
      </c>
      <c r="K4" s="4">
        <v>4.5999999999999996</v>
      </c>
      <c r="L4" s="4">
        <v>1.7</v>
      </c>
      <c r="M4" s="4">
        <v>1.1000000000000001</v>
      </c>
      <c r="N4" s="4">
        <v>0.9</v>
      </c>
      <c r="O4" s="7">
        <f t="shared" si="3"/>
        <v>1.2333333333333332</v>
      </c>
      <c r="P4" s="6">
        <f t="shared" si="4"/>
        <v>8.7666666666666675</v>
      </c>
      <c r="Q4" s="4"/>
      <c r="R4" s="14">
        <f t="shared" si="5"/>
        <v>13.366666666666667</v>
      </c>
      <c r="S4" s="4">
        <v>3</v>
      </c>
      <c r="T4" s="4">
        <v>0.6</v>
      </c>
      <c r="U4" s="4">
        <v>0.6</v>
      </c>
      <c r="V4" s="4">
        <v>0.6</v>
      </c>
      <c r="W4" s="7">
        <f t="shared" si="6"/>
        <v>0.6</v>
      </c>
      <c r="X4" s="6">
        <f t="shared" si="7"/>
        <v>9.4</v>
      </c>
      <c r="Y4" s="4"/>
      <c r="Z4" s="14">
        <f t="shared" si="8"/>
        <v>12.4</v>
      </c>
      <c r="AA4" s="27">
        <f t="shared" si="9"/>
        <v>38.233333333333334</v>
      </c>
      <c r="AB4" s="22">
        <f t="shared" si="10"/>
        <v>2</v>
      </c>
    </row>
    <row r="5" spans="1:28">
      <c r="A5" t="s">
        <v>42</v>
      </c>
      <c r="B5" t="s">
        <v>141</v>
      </c>
      <c r="C5" s="5">
        <v>3.3</v>
      </c>
      <c r="D5" s="6">
        <v>1</v>
      </c>
      <c r="E5" s="6">
        <v>1.2</v>
      </c>
      <c r="F5" s="6">
        <v>0.9</v>
      </c>
      <c r="G5" s="6">
        <f t="shared" si="0"/>
        <v>1.0333333333333334</v>
      </c>
      <c r="H5" s="6">
        <f t="shared" si="1"/>
        <v>8.9666666666666668</v>
      </c>
      <c r="I5" s="6"/>
      <c r="J5" s="14">
        <f t="shared" si="2"/>
        <v>12.266666666666666</v>
      </c>
      <c r="K5" s="4">
        <v>3.4</v>
      </c>
      <c r="L5" s="4">
        <v>1.3</v>
      </c>
      <c r="M5" s="4">
        <v>1.3</v>
      </c>
      <c r="N5" s="4">
        <v>1.1000000000000001</v>
      </c>
      <c r="O5" s="6">
        <f t="shared" si="3"/>
        <v>1.2333333333333334</v>
      </c>
      <c r="P5" s="6">
        <f t="shared" si="4"/>
        <v>8.7666666666666657</v>
      </c>
      <c r="Q5" s="4"/>
      <c r="R5" s="14">
        <f t="shared" si="5"/>
        <v>12.166666666666666</v>
      </c>
      <c r="S5" s="4">
        <v>2.7</v>
      </c>
      <c r="T5" s="4">
        <v>1.4</v>
      </c>
      <c r="U5" s="4">
        <v>1.4</v>
      </c>
      <c r="V5" s="4">
        <v>1.5</v>
      </c>
      <c r="W5" s="7">
        <f t="shared" si="6"/>
        <v>1.4333333333333333</v>
      </c>
      <c r="X5" s="6">
        <f t="shared" si="7"/>
        <v>8.5666666666666664</v>
      </c>
      <c r="Y5" s="4"/>
      <c r="Z5" s="14">
        <f t="shared" si="8"/>
        <v>11.266666666666666</v>
      </c>
      <c r="AA5" s="27">
        <f t="shared" si="9"/>
        <v>35.699999999999996</v>
      </c>
      <c r="AB5" s="22">
        <f t="shared" si="10"/>
        <v>3</v>
      </c>
    </row>
    <row r="6" spans="1:28">
      <c r="A6" t="s">
        <v>46</v>
      </c>
      <c r="B6" t="s">
        <v>127</v>
      </c>
      <c r="C6" s="5">
        <v>3.8</v>
      </c>
      <c r="D6" s="6">
        <v>1.5</v>
      </c>
      <c r="E6" s="6">
        <v>1.3</v>
      </c>
      <c r="F6" s="6">
        <v>1.2</v>
      </c>
      <c r="G6" s="6">
        <f t="shared" si="0"/>
        <v>1.3333333333333333</v>
      </c>
      <c r="H6" s="6">
        <f t="shared" si="1"/>
        <v>8.6666666666666661</v>
      </c>
      <c r="I6" s="6"/>
      <c r="J6" s="14">
        <f t="shared" si="2"/>
        <v>12.466666666666665</v>
      </c>
      <c r="K6" s="4">
        <v>3.6</v>
      </c>
      <c r="L6" s="4">
        <v>1</v>
      </c>
      <c r="M6" s="4">
        <v>1.2</v>
      </c>
      <c r="N6" s="4">
        <v>1.1000000000000001</v>
      </c>
      <c r="O6" s="6">
        <f t="shared" si="3"/>
        <v>1.1000000000000001</v>
      </c>
      <c r="P6" s="6">
        <f t="shared" si="4"/>
        <v>8.9</v>
      </c>
      <c r="Q6" s="4"/>
      <c r="R6" s="14">
        <f t="shared" si="5"/>
        <v>12.5</v>
      </c>
      <c r="S6" s="4">
        <v>2</v>
      </c>
      <c r="T6" s="4">
        <v>1.4</v>
      </c>
      <c r="U6" s="4">
        <v>1.3</v>
      </c>
      <c r="V6" s="4">
        <v>1.3</v>
      </c>
      <c r="W6" s="7">
        <f t="shared" si="6"/>
        <v>1.3333333333333333</v>
      </c>
      <c r="X6" s="6">
        <f t="shared" si="7"/>
        <v>8.6666666666666661</v>
      </c>
      <c r="Y6" s="4"/>
      <c r="Z6" s="14">
        <f t="shared" si="8"/>
        <v>10.666666666666666</v>
      </c>
      <c r="AA6" s="27">
        <f t="shared" si="9"/>
        <v>35.633333333333326</v>
      </c>
      <c r="AB6" s="22">
        <f t="shared" si="10"/>
        <v>4</v>
      </c>
    </row>
    <row r="7" spans="1:28">
      <c r="A7" t="s">
        <v>43</v>
      </c>
      <c r="B7" t="s">
        <v>141</v>
      </c>
      <c r="C7" s="5">
        <v>3.4</v>
      </c>
      <c r="D7" s="6">
        <v>1.6</v>
      </c>
      <c r="E7" s="6">
        <v>1.6</v>
      </c>
      <c r="F7" s="6">
        <v>1.7</v>
      </c>
      <c r="G7" s="6">
        <f t="shared" si="0"/>
        <v>1.6333333333333335</v>
      </c>
      <c r="H7" s="6">
        <f t="shared" si="1"/>
        <v>8.3666666666666671</v>
      </c>
      <c r="I7" s="6"/>
      <c r="J7" s="14">
        <f t="shared" si="2"/>
        <v>11.766666666666667</v>
      </c>
      <c r="K7" s="4">
        <v>3.4</v>
      </c>
      <c r="L7" s="4">
        <v>1.7</v>
      </c>
      <c r="M7" s="4">
        <v>0.9</v>
      </c>
      <c r="N7" s="4">
        <v>0.7</v>
      </c>
      <c r="O7" s="6">
        <f t="shared" si="3"/>
        <v>1.0999999999999999</v>
      </c>
      <c r="P7" s="6">
        <f t="shared" si="4"/>
        <v>8.9</v>
      </c>
      <c r="Q7" s="4"/>
      <c r="R7" s="14">
        <f t="shared" si="5"/>
        <v>12.3</v>
      </c>
      <c r="S7" s="4">
        <v>2</v>
      </c>
      <c r="T7" s="4">
        <v>1.1000000000000001</v>
      </c>
      <c r="U7" s="4">
        <v>1.3</v>
      </c>
      <c r="V7" s="4">
        <v>1.2</v>
      </c>
      <c r="W7" s="7">
        <f t="shared" si="6"/>
        <v>1.2000000000000002</v>
      </c>
      <c r="X7" s="6">
        <f t="shared" si="7"/>
        <v>8.8000000000000007</v>
      </c>
      <c r="Y7" s="4"/>
      <c r="Z7" s="14">
        <f t="shared" si="8"/>
        <v>10.8</v>
      </c>
      <c r="AA7" s="27">
        <f t="shared" si="9"/>
        <v>34.866666666666667</v>
      </c>
      <c r="AB7" s="22">
        <f t="shared" si="10"/>
        <v>5</v>
      </c>
    </row>
    <row r="8" spans="1:28">
      <c r="A8" t="s">
        <v>35</v>
      </c>
      <c r="B8" t="s">
        <v>130</v>
      </c>
      <c r="C8" s="5">
        <v>3.8</v>
      </c>
      <c r="D8" s="6">
        <v>1.9</v>
      </c>
      <c r="E8" s="6">
        <v>2.1</v>
      </c>
      <c r="F8" s="6">
        <v>1.8</v>
      </c>
      <c r="G8" s="7">
        <f t="shared" si="0"/>
        <v>1.9333333333333333</v>
      </c>
      <c r="H8" s="6">
        <f t="shared" si="1"/>
        <v>8.0666666666666664</v>
      </c>
      <c r="I8" s="6"/>
      <c r="J8" s="14">
        <f t="shared" si="2"/>
        <v>11.866666666666667</v>
      </c>
      <c r="K8" s="4">
        <v>4.5</v>
      </c>
      <c r="L8" s="4">
        <v>3.9</v>
      </c>
      <c r="M8" s="4">
        <v>3.1</v>
      </c>
      <c r="N8" s="4">
        <v>2.7</v>
      </c>
      <c r="O8" s="7">
        <f t="shared" si="3"/>
        <v>3.2333333333333329</v>
      </c>
      <c r="P8" s="6">
        <f t="shared" si="4"/>
        <v>6.7666666666666675</v>
      </c>
      <c r="Q8" s="4"/>
      <c r="R8" s="14">
        <f t="shared" si="5"/>
        <v>11.266666666666667</v>
      </c>
      <c r="S8" s="4">
        <v>2</v>
      </c>
      <c r="T8" s="4">
        <v>1.2</v>
      </c>
      <c r="U8" s="4">
        <v>1.4</v>
      </c>
      <c r="V8" s="4">
        <v>1.2</v>
      </c>
      <c r="W8" s="7">
        <f t="shared" si="6"/>
        <v>1.2666666666666666</v>
      </c>
      <c r="X8" s="6">
        <f t="shared" si="7"/>
        <v>8.7333333333333343</v>
      </c>
      <c r="Y8" s="4"/>
      <c r="Z8" s="14">
        <f t="shared" si="8"/>
        <v>10.733333333333334</v>
      </c>
      <c r="AA8" s="27">
        <f t="shared" si="9"/>
        <v>33.866666666666667</v>
      </c>
      <c r="AB8" s="22">
        <f t="shared" si="10"/>
        <v>6</v>
      </c>
    </row>
    <row r="9" spans="1:28">
      <c r="A9" t="s">
        <v>54</v>
      </c>
      <c r="B9" t="s">
        <v>133</v>
      </c>
      <c r="C9" s="5">
        <v>4.0999999999999996</v>
      </c>
      <c r="D9" s="6">
        <v>1.8</v>
      </c>
      <c r="E9" s="6">
        <v>1.8</v>
      </c>
      <c r="F9" s="6">
        <v>2.6</v>
      </c>
      <c r="G9" s="6">
        <f t="shared" si="0"/>
        <v>2.0666666666666669</v>
      </c>
      <c r="H9" s="6">
        <f t="shared" si="1"/>
        <v>7.9333333333333336</v>
      </c>
      <c r="I9" s="6"/>
      <c r="J9" s="14">
        <f t="shared" si="2"/>
        <v>12.033333333333333</v>
      </c>
      <c r="K9" s="4">
        <v>3.5</v>
      </c>
      <c r="L9" s="4">
        <v>1.7</v>
      </c>
      <c r="M9" s="4">
        <v>1.6</v>
      </c>
      <c r="N9" s="4">
        <v>1.4</v>
      </c>
      <c r="O9" s="6">
        <f t="shared" si="3"/>
        <v>1.5666666666666664</v>
      </c>
      <c r="P9" s="6">
        <f t="shared" si="4"/>
        <v>8.4333333333333336</v>
      </c>
      <c r="Q9" s="4"/>
      <c r="R9" s="14">
        <f t="shared" si="5"/>
        <v>11.933333333333334</v>
      </c>
      <c r="S9" s="4">
        <v>2</v>
      </c>
      <c r="T9" s="4">
        <v>2.2000000000000002</v>
      </c>
      <c r="U9" s="4">
        <v>2.2000000000000002</v>
      </c>
      <c r="V9" s="4">
        <v>2.4</v>
      </c>
      <c r="W9" s="7">
        <f t="shared" si="6"/>
        <v>2.2666666666666671</v>
      </c>
      <c r="X9" s="6">
        <f t="shared" si="7"/>
        <v>7.7333333333333325</v>
      </c>
      <c r="Y9" s="4"/>
      <c r="Z9" s="14">
        <f t="shared" si="8"/>
        <v>9.7333333333333325</v>
      </c>
      <c r="AA9" s="27">
        <f t="shared" si="9"/>
        <v>33.699999999999996</v>
      </c>
      <c r="AB9" s="22">
        <f t="shared" si="10"/>
        <v>7</v>
      </c>
    </row>
    <row r="10" spans="1:28">
      <c r="A10" t="s">
        <v>40</v>
      </c>
      <c r="B10" t="s">
        <v>127</v>
      </c>
      <c r="C10" s="5">
        <v>3.6</v>
      </c>
      <c r="D10" s="6">
        <v>2.5</v>
      </c>
      <c r="E10" s="6">
        <v>2</v>
      </c>
      <c r="F10" s="6">
        <v>2.2999999999999998</v>
      </c>
      <c r="G10" s="6">
        <f t="shared" si="0"/>
        <v>2.2666666666666666</v>
      </c>
      <c r="H10" s="6">
        <f t="shared" si="1"/>
        <v>7.7333333333333334</v>
      </c>
      <c r="I10" s="6"/>
      <c r="J10" s="14">
        <f t="shared" si="2"/>
        <v>11.333333333333334</v>
      </c>
      <c r="K10" s="4">
        <v>3.6</v>
      </c>
      <c r="L10" s="4">
        <v>1.7</v>
      </c>
      <c r="M10" s="4">
        <v>1.9</v>
      </c>
      <c r="N10" s="4">
        <v>1.6</v>
      </c>
      <c r="O10" s="6">
        <f t="shared" si="3"/>
        <v>1.7333333333333332</v>
      </c>
      <c r="P10" s="6">
        <f t="shared" si="4"/>
        <v>8.2666666666666675</v>
      </c>
      <c r="Q10" s="4"/>
      <c r="R10" s="14">
        <f t="shared" si="5"/>
        <v>11.866666666666667</v>
      </c>
      <c r="S10" s="4">
        <v>2</v>
      </c>
      <c r="T10" s="4">
        <v>1.8</v>
      </c>
      <c r="U10" s="4">
        <v>1.5</v>
      </c>
      <c r="V10" s="4">
        <v>1.7</v>
      </c>
      <c r="W10" s="7">
        <f t="shared" si="6"/>
        <v>1.6666666666666667</v>
      </c>
      <c r="X10" s="6">
        <f t="shared" si="7"/>
        <v>8.3333333333333339</v>
      </c>
      <c r="Y10" s="4"/>
      <c r="Z10" s="14">
        <f t="shared" si="8"/>
        <v>10.333333333333334</v>
      </c>
      <c r="AA10" s="27">
        <f t="shared" si="9"/>
        <v>33.533333333333339</v>
      </c>
      <c r="AB10" s="22">
        <f t="shared" si="10"/>
        <v>8</v>
      </c>
    </row>
    <row r="11" spans="1:28">
      <c r="A11" t="s">
        <v>106</v>
      </c>
      <c r="B11" t="s">
        <v>127</v>
      </c>
      <c r="C11" s="5">
        <v>3.8</v>
      </c>
      <c r="D11" s="6">
        <v>2.4</v>
      </c>
      <c r="E11" s="6">
        <v>1.6</v>
      </c>
      <c r="F11" s="6">
        <v>2.5</v>
      </c>
      <c r="G11" s="6">
        <f t="shared" si="0"/>
        <v>2.1666666666666665</v>
      </c>
      <c r="H11" s="6">
        <f t="shared" si="1"/>
        <v>7.8333333333333339</v>
      </c>
      <c r="I11" s="6"/>
      <c r="J11" s="14">
        <f t="shared" si="2"/>
        <v>11.633333333333333</v>
      </c>
      <c r="K11" s="4">
        <v>3.2</v>
      </c>
      <c r="L11" s="4">
        <v>2.5</v>
      </c>
      <c r="M11" s="4">
        <v>2.1</v>
      </c>
      <c r="N11" s="4">
        <v>1.8</v>
      </c>
      <c r="O11" s="6">
        <f t="shared" si="3"/>
        <v>2.1333333333333333</v>
      </c>
      <c r="P11" s="6">
        <f t="shared" si="4"/>
        <v>7.8666666666666671</v>
      </c>
      <c r="Q11" s="4"/>
      <c r="R11" s="14">
        <f t="shared" si="5"/>
        <v>11.066666666666666</v>
      </c>
      <c r="S11" s="4">
        <v>2</v>
      </c>
      <c r="T11" s="4">
        <v>1.9</v>
      </c>
      <c r="U11" s="4">
        <v>1.6</v>
      </c>
      <c r="V11" s="4">
        <v>1.9</v>
      </c>
      <c r="W11" s="7">
        <f t="shared" si="6"/>
        <v>1.8</v>
      </c>
      <c r="X11" s="6">
        <f t="shared" si="7"/>
        <v>8.1999999999999993</v>
      </c>
      <c r="Y11" s="4"/>
      <c r="Z11" s="14">
        <f t="shared" si="8"/>
        <v>10.199999999999999</v>
      </c>
      <c r="AA11" s="27">
        <f t="shared" si="9"/>
        <v>32.9</v>
      </c>
      <c r="AB11" s="22">
        <f t="shared" si="10"/>
        <v>9</v>
      </c>
    </row>
    <row r="12" spans="1:28">
      <c r="A12" s="2" t="s">
        <v>53</v>
      </c>
      <c r="B12" s="2" t="s">
        <v>133</v>
      </c>
      <c r="C12" s="5">
        <v>3.8</v>
      </c>
      <c r="D12" s="6">
        <v>2.5</v>
      </c>
      <c r="E12" s="6">
        <v>2.5</v>
      </c>
      <c r="F12" s="6">
        <v>3</v>
      </c>
      <c r="G12" s="6">
        <f t="shared" si="0"/>
        <v>2.6666666666666665</v>
      </c>
      <c r="H12" s="6">
        <f t="shared" si="1"/>
        <v>7.3333333333333339</v>
      </c>
      <c r="I12" s="6"/>
      <c r="J12" s="14">
        <f t="shared" si="2"/>
        <v>11.133333333333333</v>
      </c>
      <c r="K12" s="6">
        <v>3.3</v>
      </c>
      <c r="L12" s="6">
        <v>1.8</v>
      </c>
      <c r="M12" s="6">
        <v>2</v>
      </c>
      <c r="N12" s="6">
        <v>1.9</v>
      </c>
      <c r="O12" s="6">
        <f t="shared" si="3"/>
        <v>1.8999999999999997</v>
      </c>
      <c r="P12" s="6">
        <f t="shared" si="4"/>
        <v>8.1</v>
      </c>
      <c r="Q12" s="6"/>
      <c r="R12" s="14">
        <f t="shared" si="5"/>
        <v>11.399999999999999</v>
      </c>
      <c r="S12" s="6">
        <v>2</v>
      </c>
      <c r="T12" s="6">
        <v>1.6</v>
      </c>
      <c r="U12" s="6">
        <v>1.8</v>
      </c>
      <c r="V12" s="6">
        <v>1.7</v>
      </c>
      <c r="W12" s="7">
        <f t="shared" si="6"/>
        <v>1.7000000000000002</v>
      </c>
      <c r="X12" s="6">
        <f t="shared" si="7"/>
        <v>8.3000000000000007</v>
      </c>
      <c r="Y12" s="6"/>
      <c r="Z12" s="14">
        <f t="shared" si="8"/>
        <v>10.3</v>
      </c>
      <c r="AA12" s="27">
        <f t="shared" si="9"/>
        <v>32.833333333333329</v>
      </c>
      <c r="AB12" s="22">
        <f t="shared" si="10"/>
        <v>10</v>
      </c>
    </row>
    <row r="13" spans="1:28">
      <c r="A13" t="s">
        <v>36</v>
      </c>
      <c r="B13" t="s">
        <v>130</v>
      </c>
      <c r="C13" s="5">
        <v>3.9</v>
      </c>
      <c r="D13" s="6">
        <v>2.2000000000000002</v>
      </c>
      <c r="E13" s="6">
        <v>3.2</v>
      </c>
      <c r="F13" s="6">
        <v>2.4</v>
      </c>
      <c r="G13" s="7">
        <f t="shared" si="0"/>
        <v>2.6</v>
      </c>
      <c r="H13" s="6">
        <f t="shared" si="1"/>
        <v>7.4</v>
      </c>
      <c r="I13" s="6"/>
      <c r="J13" s="14">
        <f t="shared" si="2"/>
        <v>11.3</v>
      </c>
      <c r="K13" s="4">
        <v>3.4</v>
      </c>
      <c r="L13" s="4">
        <v>1.8</v>
      </c>
      <c r="M13" s="4">
        <v>2.4</v>
      </c>
      <c r="N13" s="4">
        <v>1.9</v>
      </c>
      <c r="O13" s="7">
        <f t="shared" si="3"/>
        <v>2.0333333333333332</v>
      </c>
      <c r="P13" s="6">
        <f t="shared" si="4"/>
        <v>7.9666666666666668</v>
      </c>
      <c r="Q13" s="4"/>
      <c r="R13" s="14">
        <f t="shared" si="5"/>
        <v>11.366666666666667</v>
      </c>
      <c r="S13" s="4">
        <v>2</v>
      </c>
      <c r="T13" s="4">
        <v>1.9</v>
      </c>
      <c r="U13" s="4">
        <v>1.8</v>
      </c>
      <c r="V13" s="4">
        <v>2</v>
      </c>
      <c r="W13" s="7">
        <f t="shared" si="6"/>
        <v>1.9000000000000001</v>
      </c>
      <c r="X13" s="6">
        <f t="shared" si="7"/>
        <v>8.1</v>
      </c>
      <c r="Y13" s="4"/>
      <c r="Z13" s="14">
        <f t="shared" si="8"/>
        <v>10.1</v>
      </c>
      <c r="AA13" s="27">
        <f t="shared" si="9"/>
        <v>32.766666666666666</v>
      </c>
      <c r="AB13" s="22">
        <f t="shared" si="10"/>
        <v>11</v>
      </c>
    </row>
    <row r="14" spans="1:28">
      <c r="A14" t="s">
        <v>34</v>
      </c>
      <c r="B14" t="s">
        <v>132</v>
      </c>
      <c r="C14" s="5">
        <v>3.5</v>
      </c>
      <c r="D14" s="6">
        <v>1.8</v>
      </c>
      <c r="E14" s="6">
        <v>1.7</v>
      </c>
      <c r="F14" s="6">
        <v>1.8</v>
      </c>
      <c r="G14" s="7">
        <f t="shared" si="0"/>
        <v>1.7666666666666666</v>
      </c>
      <c r="H14" s="6">
        <f t="shared" si="1"/>
        <v>8.2333333333333343</v>
      </c>
      <c r="I14" s="6"/>
      <c r="J14" s="14">
        <f t="shared" si="2"/>
        <v>11.733333333333334</v>
      </c>
      <c r="K14" s="4">
        <v>3.6</v>
      </c>
      <c r="L14" s="4">
        <v>2.7</v>
      </c>
      <c r="M14" s="4">
        <v>3.7</v>
      </c>
      <c r="N14" s="4">
        <v>2.8</v>
      </c>
      <c r="O14" s="7">
        <f t="shared" si="3"/>
        <v>3.0666666666666664</v>
      </c>
      <c r="P14" s="6">
        <f t="shared" si="4"/>
        <v>6.9333333333333336</v>
      </c>
      <c r="Q14" s="4"/>
      <c r="R14" s="14">
        <f t="shared" si="5"/>
        <v>10.533333333333333</v>
      </c>
      <c r="S14" s="4">
        <v>2</v>
      </c>
      <c r="T14" s="4">
        <v>1.6</v>
      </c>
      <c r="U14" s="4">
        <v>1.5</v>
      </c>
      <c r="V14" s="4">
        <v>1.5</v>
      </c>
      <c r="W14" s="7">
        <f t="shared" si="6"/>
        <v>1.5333333333333332</v>
      </c>
      <c r="X14" s="6">
        <f t="shared" si="7"/>
        <v>8.4666666666666668</v>
      </c>
      <c r="Y14" s="4"/>
      <c r="Z14" s="14">
        <f t="shared" si="8"/>
        <v>10.466666666666667</v>
      </c>
      <c r="AA14" s="27">
        <f t="shared" si="9"/>
        <v>32.733333333333334</v>
      </c>
      <c r="AB14" s="22">
        <f t="shared" si="10"/>
        <v>12</v>
      </c>
    </row>
    <row r="15" spans="1:28">
      <c r="A15" t="s">
        <v>52</v>
      </c>
      <c r="B15" t="s">
        <v>133</v>
      </c>
      <c r="C15" s="5">
        <v>3.8</v>
      </c>
      <c r="D15" s="6">
        <v>3.6</v>
      </c>
      <c r="E15" s="6">
        <v>3.6</v>
      </c>
      <c r="F15" s="6">
        <v>3.6</v>
      </c>
      <c r="G15" s="6">
        <f t="shared" si="0"/>
        <v>3.6</v>
      </c>
      <c r="H15" s="6">
        <f t="shared" si="1"/>
        <v>6.4</v>
      </c>
      <c r="I15" s="6"/>
      <c r="J15" s="14">
        <f t="shared" si="2"/>
        <v>10.199999999999999</v>
      </c>
      <c r="K15" s="4">
        <v>3.3</v>
      </c>
      <c r="L15" s="4">
        <v>1.8</v>
      </c>
      <c r="M15" s="4">
        <v>1.8</v>
      </c>
      <c r="N15" s="4">
        <v>1.5</v>
      </c>
      <c r="O15" s="6">
        <f t="shared" si="3"/>
        <v>1.7</v>
      </c>
      <c r="P15" s="6">
        <f t="shared" si="4"/>
        <v>8.3000000000000007</v>
      </c>
      <c r="Q15" s="4"/>
      <c r="R15" s="14">
        <f t="shared" si="5"/>
        <v>11.600000000000001</v>
      </c>
      <c r="S15" s="4">
        <v>2</v>
      </c>
      <c r="T15" s="4">
        <v>1.8</v>
      </c>
      <c r="U15" s="4">
        <v>1.5</v>
      </c>
      <c r="V15" s="4">
        <v>1.8</v>
      </c>
      <c r="W15" s="7">
        <f t="shared" si="6"/>
        <v>1.7</v>
      </c>
      <c r="X15" s="6">
        <f t="shared" si="7"/>
        <v>8.3000000000000007</v>
      </c>
      <c r="Y15" s="4"/>
      <c r="Z15" s="14">
        <f t="shared" si="8"/>
        <v>10.3</v>
      </c>
      <c r="AA15" s="27">
        <f t="shared" si="9"/>
        <v>32.1</v>
      </c>
      <c r="AB15" s="22">
        <f t="shared" si="10"/>
        <v>13</v>
      </c>
    </row>
    <row r="16" spans="1:28">
      <c r="A16" t="s">
        <v>48</v>
      </c>
      <c r="B16" t="s">
        <v>130</v>
      </c>
      <c r="C16" s="5">
        <v>3.4</v>
      </c>
      <c r="D16" s="6">
        <v>3.3</v>
      </c>
      <c r="E16" s="6">
        <v>3.4</v>
      </c>
      <c r="F16" s="6">
        <v>3.6</v>
      </c>
      <c r="G16" s="6">
        <f t="shared" si="0"/>
        <v>3.4333333333333331</v>
      </c>
      <c r="H16" s="6">
        <f t="shared" si="1"/>
        <v>6.5666666666666664</v>
      </c>
      <c r="I16" s="6"/>
      <c r="J16" s="14">
        <f t="shared" si="2"/>
        <v>9.9666666666666668</v>
      </c>
      <c r="K16" s="4">
        <v>3.4</v>
      </c>
      <c r="L16" s="4">
        <v>2.7</v>
      </c>
      <c r="M16" s="4">
        <v>2.2999999999999998</v>
      </c>
      <c r="N16" s="4">
        <v>1.6</v>
      </c>
      <c r="O16" s="6">
        <f t="shared" si="3"/>
        <v>2.1999999999999997</v>
      </c>
      <c r="P16" s="6">
        <f t="shared" si="4"/>
        <v>7.8000000000000007</v>
      </c>
      <c r="Q16" s="4"/>
      <c r="R16" s="14">
        <f t="shared" si="5"/>
        <v>11.200000000000001</v>
      </c>
      <c r="S16" s="4">
        <v>2</v>
      </c>
      <c r="T16" s="4">
        <v>1.6</v>
      </c>
      <c r="U16" s="4">
        <v>1.6</v>
      </c>
      <c r="V16" s="4">
        <v>1.9</v>
      </c>
      <c r="W16" s="7">
        <f t="shared" si="6"/>
        <v>1.7</v>
      </c>
      <c r="X16" s="6">
        <f t="shared" si="7"/>
        <v>8.3000000000000007</v>
      </c>
      <c r="Y16" s="4"/>
      <c r="Z16" s="14">
        <f t="shared" si="8"/>
        <v>10.3</v>
      </c>
      <c r="AA16" s="27">
        <f t="shared" si="9"/>
        <v>31.466666666666669</v>
      </c>
      <c r="AB16" s="22">
        <f t="shared" si="10"/>
        <v>14</v>
      </c>
    </row>
    <row r="17" spans="1:28">
      <c r="A17" t="s">
        <v>39</v>
      </c>
      <c r="B17" t="s">
        <v>139</v>
      </c>
      <c r="C17" s="5">
        <v>3.9</v>
      </c>
      <c r="D17" s="6">
        <v>2</v>
      </c>
      <c r="E17" s="6">
        <v>2.2000000000000002</v>
      </c>
      <c r="F17" s="6">
        <v>2.8</v>
      </c>
      <c r="G17" s="7">
        <f t="shared" si="0"/>
        <v>2.3333333333333335</v>
      </c>
      <c r="H17" s="6">
        <f t="shared" si="1"/>
        <v>7.6666666666666661</v>
      </c>
      <c r="I17" s="6"/>
      <c r="J17" s="14">
        <f t="shared" si="2"/>
        <v>11.566666666666666</v>
      </c>
      <c r="K17" s="4">
        <v>3.6</v>
      </c>
      <c r="L17" s="4">
        <v>3.7</v>
      </c>
      <c r="M17" s="4">
        <v>4</v>
      </c>
      <c r="N17" s="4">
        <v>3.9</v>
      </c>
      <c r="O17" s="7">
        <f t="shared" si="3"/>
        <v>3.8666666666666667</v>
      </c>
      <c r="P17" s="6">
        <f t="shared" si="4"/>
        <v>6.1333333333333329</v>
      </c>
      <c r="Q17" s="4"/>
      <c r="R17" s="14">
        <f t="shared" si="5"/>
        <v>9.7333333333333325</v>
      </c>
      <c r="S17" s="4">
        <v>2</v>
      </c>
      <c r="T17" s="4">
        <v>2.1</v>
      </c>
      <c r="U17" s="4">
        <v>1.9</v>
      </c>
      <c r="V17" s="4">
        <v>1.9</v>
      </c>
      <c r="W17" s="7">
        <f t="shared" si="6"/>
        <v>1.9666666666666668</v>
      </c>
      <c r="X17" s="6">
        <f t="shared" si="7"/>
        <v>8.0333333333333332</v>
      </c>
      <c r="Y17" s="4"/>
      <c r="Z17" s="14">
        <f t="shared" si="8"/>
        <v>10.033333333333333</v>
      </c>
      <c r="AA17" s="27">
        <f t="shared" si="9"/>
        <v>31.333333333333332</v>
      </c>
      <c r="AB17" s="22">
        <f t="shared" si="10"/>
        <v>15</v>
      </c>
    </row>
    <row r="18" spans="1:28">
      <c r="A18" t="s">
        <v>47</v>
      </c>
      <c r="B18" t="s">
        <v>130</v>
      </c>
      <c r="C18" s="5">
        <v>3.8</v>
      </c>
      <c r="D18" s="6">
        <v>3.4</v>
      </c>
      <c r="E18" s="6">
        <v>3</v>
      </c>
      <c r="F18" s="6">
        <v>3.1</v>
      </c>
      <c r="G18" s="6">
        <f t="shared" si="0"/>
        <v>3.1666666666666665</v>
      </c>
      <c r="H18" s="6">
        <f t="shared" si="1"/>
        <v>6.8333333333333339</v>
      </c>
      <c r="I18" s="6"/>
      <c r="J18" s="14">
        <f t="shared" si="2"/>
        <v>10.633333333333333</v>
      </c>
      <c r="K18" s="4">
        <v>3.4</v>
      </c>
      <c r="L18" s="4">
        <v>2.4</v>
      </c>
      <c r="M18" s="4">
        <v>2.4</v>
      </c>
      <c r="N18" s="4">
        <v>1.8</v>
      </c>
      <c r="O18" s="6">
        <f t="shared" si="3"/>
        <v>2.1999999999999997</v>
      </c>
      <c r="P18" s="6">
        <f t="shared" si="4"/>
        <v>7.8000000000000007</v>
      </c>
      <c r="Q18" s="4"/>
      <c r="R18" s="14">
        <f t="shared" si="5"/>
        <v>11.200000000000001</v>
      </c>
      <c r="S18" s="4">
        <v>2</v>
      </c>
      <c r="T18" s="4">
        <v>2.8</v>
      </c>
      <c r="U18" s="4">
        <v>2.5</v>
      </c>
      <c r="V18" s="4">
        <v>2.7</v>
      </c>
      <c r="W18" s="7">
        <f t="shared" si="6"/>
        <v>2.6666666666666665</v>
      </c>
      <c r="X18" s="6">
        <f t="shared" si="7"/>
        <v>7.3333333333333339</v>
      </c>
      <c r="Y18" s="4"/>
      <c r="Z18" s="14">
        <f t="shared" si="8"/>
        <v>9.3333333333333339</v>
      </c>
      <c r="AA18" s="27">
        <f t="shared" si="9"/>
        <v>31.166666666666668</v>
      </c>
      <c r="AB18" s="22">
        <f t="shared" si="10"/>
        <v>16</v>
      </c>
    </row>
    <row r="19" spans="1:28">
      <c r="A19" t="s">
        <v>44</v>
      </c>
      <c r="B19" t="s">
        <v>134</v>
      </c>
      <c r="C19" s="5">
        <v>2.8</v>
      </c>
      <c r="D19" s="6">
        <v>2.5</v>
      </c>
      <c r="E19" s="6">
        <v>2.6</v>
      </c>
      <c r="F19" s="6">
        <v>3</v>
      </c>
      <c r="G19" s="6">
        <f t="shared" si="0"/>
        <v>2.6999999999999997</v>
      </c>
      <c r="H19" s="6">
        <f t="shared" si="1"/>
        <v>7.3000000000000007</v>
      </c>
      <c r="I19" s="6"/>
      <c r="J19" s="14">
        <f t="shared" si="2"/>
        <v>10.100000000000001</v>
      </c>
      <c r="K19" s="4">
        <v>3.6</v>
      </c>
      <c r="L19" s="4">
        <v>3.8</v>
      </c>
      <c r="M19" s="4">
        <v>3.6</v>
      </c>
      <c r="N19" s="4">
        <v>2.7</v>
      </c>
      <c r="O19" s="6">
        <f t="shared" si="3"/>
        <v>3.3666666666666671</v>
      </c>
      <c r="P19" s="6">
        <f t="shared" si="4"/>
        <v>6.6333333333333329</v>
      </c>
      <c r="Q19" s="4"/>
      <c r="R19" s="14">
        <f t="shared" si="5"/>
        <v>10.233333333333333</v>
      </c>
      <c r="S19" s="4">
        <v>2</v>
      </c>
      <c r="T19" s="4">
        <v>2.9</v>
      </c>
      <c r="U19" s="4">
        <v>2.8</v>
      </c>
      <c r="V19" s="4">
        <v>3</v>
      </c>
      <c r="W19" s="7">
        <f t="shared" si="6"/>
        <v>2.9</v>
      </c>
      <c r="X19" s="6">
        <f t="shared" si="7"/>
        <v>7.1</v>
      </c>
      <c r="Y19" s="4"/>
      <c r="Z19" s="14">
        <f t="shared" si="8"/>
        <v>9.1</v>
      </c>
      <c r="AA19" s="27">
        <f t="shared" si="9"/>
        <v>29.433333333333334</v>
      </c>
      <c r="AB19" s="22">
        <f t="shared" si="10"/>
        <v>17</v>
      </c>
    </row>
    <row r="20" spans="1:28">
      <c r="A20" t="s">
        <v>32</v>
      </c>
      <c r="B20" t="s">
        <v>132</v>
      </c>
      <c r="C20" s="5">
        <v>2.7</v>
      </c>
      <c r="D20" s="6">
        <v>2</v>
      </c>
      <c r="E20" s="6">
        <v>2</v>
      </c>
      <c r="F20" s="7">
        <v>2</v>
      </c>
      <c r="G20" s="7">
        <f t="shared" si="0"/>
        <v>2</v>
      </c>
      <c r="H20" s="6">
        <f t="shared" si="1"/>
        <v>8</v>
      </c>
      <c r="I20" s="6">
        <v>-4</v>
      </c>
      <c r="J20" s="14">
        <f t="shared" si="2"/>
        <v>6.7</v>
      </c>
      <c r="K20" s="4">
        <v>4.2</v>
      </c>
      <c r="L20" s="4">
        <v>2.4</v>
      </c>
      <c r="M20" s="4">
        <v>2.4</v>
      </c>
      <c r="N20" s="4">
        <v>2.2999999999999998</v>
      </c>
      <c r="O20" s="7">
        <f t="shared" si="3"/>
        <v>2.3666666666666667</v>
      </c>
      <c r="P20" s="6">
        <f t="shared" si="4"/>
        <v>7.6333333333333329</v>
      </c>
      <c r="Q20" s="4"/>
      <c r="R20" s="14">
        <f t="shared" si="5"/>
        <v>11.833333333333332</v>
      </c>
      <c r="S20" s="4">
        <v>2.7</v>
      </c>
      <c r="T20" s="4">
        <v>2</v>
      </c>
      <c r="U20" s="4">
        <v>2.2999999999999998</v>
      </c>
      <c r="V20" s="4">
        <v>2.1</v>
      </c>
      <c r="W20" s="7">
        <f t="shared" si="6"/>
        <v>2.1333333333333333</v>
      </c>
      <c r="X20" s="6">
        <f t="shared" si="7"/>
        <v>7.8666666666666671</v>
      </c>
      <c r="Y20" s="4"/>
      <c r="Z20" s="14">
        <f t="shared" si="8"/>
        <v>10.566666666666666</v>
      </c>
      <c r="AA20" s="27">
        <f t="shared" si="9"/>
        <v>29.099999999999998</v>
      </c>
      <c r="AB20" s="22">
        <f t="shared" si="10"/>
        <v>18</v>
      </c>
    </row>
    <row r="21" spans="1:28">
      <c r="A21" t="s">
        <v>51</v>
      </c>
      <c r="B21" t="s">
        <v>130</v>
      </c>
      <c r="C21" s="5">
        <v>2.6</v>
      </c>
      <c r="D21" s="6">
        <v>4.5</v>
      </c>
      <c r="E21" s="6">
        <v>4.2</v>
      </c>
      <c r="F21" s="6">
        <v>4.5</v>
      </c>
      <c r="G21" s="6">
        <f t="shared" si="0"/>
        <v>4.3999999999999995</v>
      </c>
      <c r="H21" s="6">
        <f t="shared" si="1"/>
        <v>5.6000000000000005</v>
      </c>
      <c r="I21" s="6"/>
      <c r="J21" s="14">
        <f t="shared" si="2"/>
        <v>8.2000000000000011</v>
      </c>
      <c r="K21" s="4">
        <v>3</v>
      </c>
      <c r="L21" s="4">
        <v>3</v>
      </c>
      <c r="M21" s="4">
        <v>3.6</v>
      </c>
      <c r="N21" s="4">
        <v>2.5</v>
      </c>
      <c r="O21" s="6">
        <f t="shared" si="3"/>
        <v>3.0333333333333332</v>
      </c>
      <c r="P21" s="6">
        <f t="shared" si="4"/>
        <v>6.9666666666666668</v>
      </c>
      <c r="Q21" s="4"/>
      <c r="R21" s="14">
        <f t="shared" si="5"/>
        <v>9.9666666666666668</v>
      </c>
      <c r="S21" s="4">
        <v>2</v>
      </c>
      <c r="T21" s="4">
        <v>3.2</v>
      </c>
      <c r="U21" s="4">
        <v>2.9</v>
      </c>
      <c r="V21" s="4">
        <v>3.1</v>
      </c>
      <c r="W21" s="7">
        <f t="shared" si="6"/>
        <v>3.0666666666666664</v>
      </c>
      <c r="X21" s="6">
        <f t="shared" si="7"/>
        <v>6.9333333333333336</v>
      </c>
      <c r="Y21" s="4"/>
      <c r="Z21" s="14">
        <f t="shared" si="8"/>
        <v>8.9333333333333336</v>
      </c>
      <c r="AA21" s="27">
        <f t="shared" si="9"/>
        <v>27.1</v>
      </c>
      <c r="AB21" s="22">
        <f t="shared" si="10"/>
        <v>19</v>
      </c>
    </row>
    <row r="22" spans="1:28">
      <c r="A22" t="s">
        <v>45</v>
      </c>
      <c r="B22" t="s">
        <v>134</v>
      </c>
      <c r="C22" s="5">
        <v>3</v>
      </c>
      <c r="D22" s="6">
        <v>2.8</v>
      </c>
      <c r="E22" s="6">
        <v>2.9</v>
      </c>
      <c r="F22" s="6">
        <v>2.8</v>
      </c>
      <c r="G22" s="6">
        <f t="shared" si="0"/>
        <v>2.8333333333333335</v>
      </c>
      <c r="H22" s="6">
        <f t="shared" si="1"/>
        <v>7.1666666666666661</v>
      </c>
      <c r="I22" s="6"/>
      <c r="J22" s="14">
        <f t="shared" si="2"/>
        <v>10.166666666666666</v>
      </c>
      <c r="K22" s="4">
        <v>3.2</v>
      </c>
      <c r="L22" s="4">
        <v>4</v>
      </c>
      <c r="M22" s="4">
        <v>3.5</v>
      </c>
      <c r="N22" s="4">
        <v>2.9</v>
      </c>
      <c r="O22" s="6">
        <f t="shared" si="3"/>
        <v>3.4666666666666668</v>
      </c>
      <c r="P22" s="6">
        <f t="shared" si="4"/>
        <v>6.5333333333333332</v>
      </c>
      <c r="Q22" s="4"/>
      <c r="R22" s="14">
        <f t="shared" si="5"/>
        <v>9.7333333333333343</v>
      </c>
      <c r="S22" s="4">
        <v>0.6</v>
      </c>
      <c r="T22" s="4">
        <v>2.2000000000000002</v>
      </c>
      <c r="U22" s="4">
        <v>2.1</v>
      </c>
      <c r="V22" s="4">
        <v>2.2999999999999998</v>
      </c>
      <c r="W22" s="7">
        <f t="shared" si="6"/>
        <v>2.2000000000000002</v>
      </c>
      <c r="X22" s="6">
        <f t="shared" si="7"/>
        <v>7.8</v>
      </c>
      <c r="Y22" s="4">
        <v>-2</v>
      </c>
      <c r="Z22" s="14">
        <f t="shared" si="8"/>
        <v>6.3999999999999995</v>
      </c>
      <c r="AA22" s="27">
        <f t="shared" si="9"/>
        <v>26.299999999999997</v>
      </c>
      <c r="AB22" s="22">
        <f t="shared" si="10"/>
        <v>20</v>
      </c>
    </row>
    <row r="23" spans="1:28">
      <c r="A23" t="s">
        <v>49</v>
      </c>
      <c r="B23" t="s">
        <v>130</v>
      </c>
      <c r="C23" s="5">
        <v>3.6</v>
      </c>
      <c r="D23" s="6">
        <v>3</v>
      </c>
      <c r="E23" s="6">
        <v>2.8</v>
      </c>
      <c r="F23" s="6">
        <v>3</v>
      </c>
      <c r="G23" s="6">
        <f t="shared" si="0"/>
        <v>2.9333333333333336</v>
      </c>
      <c r="H23" s="6">
        <f t="shared" si="1"/>
        <v>7.0666666666666664</v>
      </c>
      <c r="I23" s="6"/>
      <c r="J23" s="14">
        <f t="shared" si="2"/>
        <v>10.666666666666666</v>
      </c>
      <c r="K23" s="4">
        <v>3</v>
      </c>
      <c r="L23" s="4">
        <v>2.8</v>
      </c>
      <c r="M23" s="4">
        <v>2.8</v>
      </c>
      <c r="N23" s="4">
        <v>2.1</v>
      </c>
      <c r="O23" s="6">
        <f t="shared" si="3"/>
        <v>2.5666666666666664</v>
      </c>
      <c r="P23" s="6">
        <f t="shared" si="4"/>
        <v>7.4333333333333336</v>
      </c>
      <c r="Q23" s="4"/>
      <c r="R23" s="14">
        <f t="shared" si="5"/>
        <v>10.433333333333334</v>
      </c>
      <c r="S23" s="4">
        <v>0.6</v>
      </c>
      <c r="T23" s="4">
        <v>3.9</v>
      </c>
      <c r="U23" s="4">
        <v>3.7</v>
      </c>
      <c r="V23" s="4">
        <v>4.0999999999999996</v>
      </c>
      <c r="W23" s="7">
        <f t="shared" si="6"/>
        <v>3.9</v>
      </c>
      <c r="X23" s="6">
        <f t="shared" si="7"/>
        <v>6.1</v>
      </c>
      <c r="Y23" s="4">
        <v>-2</v>
      </c>
      <c r="Z23" s="14">
        <f t="shared" si="8"/>
        <v>4.6999999999999993</v>
      </c>
      <c r="AA23" s="27">
        <f t="shared" si="9"/>
        <v>25.799999999999997</v>
      </c>
      <c r="AB23" s="22">
        <f t="shared" si="10"/>
        <v>21</v>
      </c>
    </row>
    <row r="24" spans="1:28">
      <c r="A24" t="s">
        <v>41</v>
      </c>
      <c r="B24" t="s">
        <v>127</v>
      </c>
      <c r="C24" s="5">
        <v>3</v>
      </c>
      <c r="D24" s="6">
        <v>3.6</v>
      </c>
      <c r="E24" s="6">
        <v>3.2</v>
      </c>
      <c r="F24" s="6">
        <v>3.4</v>
      </c>
      <c r="G24" s="6">
        <f t="shared" si="0"/>
        <v>3.4000000000000004</v>
      </c>
      <c r="H24" s="6">
        <f t="shared" si="1"/>
        <v>6.6</v>
      </c>
      <c r="I24" s="6"/>
      <c r="J24" s="14">
        <f t="shared" si="2"/>
        <v>9.6</v>
      </c>
      <c r="K24" s="4">
        <v>2.8</v>
      </c>
      <c r="L24" s="4">
        <v>2.2999999999999998</v>
      </c>
      <c r="M24" s="4">
        <v>2.5</v>
      </c>
      <c r="N24" s="4">
        <v>2.1</v>
      </c>
      <c r="O24" s="6">
        <f t="shared" si="3"/>
        <v>2.3000000000000003</v>
      </c>
      <c r="P24" s="6">
        <f t="shared" si="4"/>
        <v>7.6999999999999993</v>
      </c>
      <c r="Q24" s="4">
        <v>-4</v>
      </c>
      <c r="R24" s="14">
        <f t="shared" si="5"/>
        <v>6.4999999999999991</v>
      </c>
      <c r="S24" s="4">
        <v>2</v>
      </c>
      <c r="T24" s="4">
        <v>2.5</v>
      </c>
      <c r="U24" s="4">
        <v>2.6</v>
      </c>
      <c r="V24" s="4">
        <v>2.8</v>
      </c>
      <c r="W24" s="7">
        <f t="shared" si="6"/>
        <v>2.6333333333333333</v>
      </c>
      <c r="X24" s="6">
        <f t="shared" si="7"/>
        <v>7.3666666666666671</v>
      </c>
      <c r="Y24" s="4"/>
      <c r="Z24" s="14">
        <f t="shared" si="8"/>
        <v>9.3666666666666671</v>
      </c>
      <c r="AA24" s="27">
        <f t="shared" si="9"/>
        <v>25.466666666666669</v>
      </c>
      <c r="AB24" s="22">
        <f t="shared" si="10"/>
        <v>22</v>
      </c>
    </row>
    <row r="25" spans="1:28">
      <c r="A25" t="s">
        <v>33</v>
      </c>
      <c r="B25" t="s">
        <v>132</v>
      </c>
      <c r="C25" s="5">
        <v>3.2</v>
      </c>
      <c r="D25" s="6">
        <v>3.6</v>
      </c>
      <c r="E25" s="6">
        <v>3.4</v>
      </c>
      <c r="F25" s="6">
        <v>3.4</v>
      </c>
      <c r="G25" s="7">
        <f t="shared" si="0"/>
        <v>3.4666666666666668</v>
      </c>
      <c r="H25" s="6">
        <f t="shared" si="1"/>
        <v>6.5333333333333332</v>
      </c>
      <c r="I25" s="6"/>
      <c r="J25" s="14">
        <f t="shared" si="2"/>
        <v>9.7333333333333343</v>
      </c>
      <c r="K25" s="4">
        <v>2.9</v>
      </c>
      <c r="L25" s="4">
        <v>4.2</v>
      </c>
      <c r="M25" s="4">
        <v>4.3</v>
      </c>
      <c r="N25" s="4">
        <v>3.6</v>
      </c>
      <c r="O25" s="7">
        <f t="shared" si="3"/>
        <v>4.0333333333333332</v>
      </c>
      <c r="P25" s="6">
        <f t="shared" si="4"/>
        <v>5.9666666666666668</v>
      </c>
      <c r="Q25" s="4"/>
      <c r="R25" s="14">
        <f t="shared" si="5"/>
        <v>8.8666666666666671</v>
      </c>
      <c r="S25" s="4">
        <v>0.6</v>
      </c>
      <c r="T25" s="4">
        <v>1.6</v>
      </c>
      <c r="U25" s="4">
        <v>1.8</v>
      </c>
      <c r="V25" s="4">
        <v>1.9</v>
      </c>
      <c r="W25" s="7">
        <f t="shared" si="6"/>
        <v>1.7666666666666668</v>
      </c>
      <c r="X25" s="6">
        <f t="shared" si="7"/>
        <v>8.2333333333333325</v>
      </c>
      <c r="Y25" s="4">
        <v>-2</v>
      </c>
      <c r="Z25" s="14">
        <f t="shared" si="8"/>
        <v>6.8333333333333321</v>
      </c>
      <c r="AA25" s="27">
        <f t="shared" si="9"/>
        <v>25.433333333333334</v>
      </c>
      <c r="AB25" s="22">
        <f t="shared" si="10"/>
        <v>23</v>
      </c>
    </row>
    <row r="26" spans="1:28">
      <c r="A26" s="8" t="s">
        <v>50</v>
      </c>
      <c r="B26" s="8" t="s">
        <v>130</v>
      </c>
      <c r="C26" s="23">
        <v>3.2</v>
      </c>
      <c r="D26" s="24">
        <v>3.6</v>
      </c>
      <c r="E26" s="24">
        <v>2.9</v>
      </c>
      <c r="F26" s="24">
        <v>3.6</v>
      </c>
      <c r="G26" s="24">
        <f t="shared" si="0"/>
        <v>3.3666666666666667</v>
      </c>
      <c r="H26" s="24">
        <f t="shared" si="1"/>
        <v>6.6333333333333329</v>
      </c>
      <c r="I26" s="24"/>
      <c r="J26" s="25">
        <f t="shared" si="2"/>
        <v>9.8333333333333321</v>
      </c>
      <c r="K26" s="24">
        <v>3</v>
      </c>
      <c r="L26" s="24">
        <v>3.5</v>
      </c>
      <c r="M26" s="24">
        <v>3.7</v>
      </c>
      <c r="N26" s="24">
        <v>3.1</v>
      </c>
      <c r="O26" s="24">
        <f t="shared" si="3"/>
        <v>3.4333333333333336</v>
      </c>
      <c r="P26" s="24">
        <f t="shared" si="4"/>
        <v>6.5666666666666664</v>
      </c>
      <c r="Q26" s="24"/>
      <c r="R26" s="25">
        <f t="shared" si="5"/>
        <v>9.5666666666666664</v>
      </c>
      <c r="S26" s="24">
        <v>0.6</v>
      </c>
      <c r="T26" s="24">
        <v>4.3</v>
      </c>
      <c r="U26" s="24">
        <v>3.9</v>
      </c>
      <c r="V26" s="24">
        <v>4.0999999999999996</v>
      </c>
      <c r="W26" s="26">
        <f t="shared" si="6"/>
        <v>4.0999999999999996</v>
      </c>
      <c r="X26" s="24">
        <f t="shared" si="7"/>
        <v>5.9</v>
      </c>
      <c r="Y26" s="24">
        <v>-2</v>
      </c>
      <c r="Z26" s="25">
        <f t="shared" si="8"/>
        <v>4.5</v>
      </c>
      <c r="AA26" s="28">
        <f t="shared" si="9"/>
        <v>23.9</v>
      </c>
      <c r="AB26" s="20">
        <f t="shared" si="10"/>
        <v>24</v>
      </c>
    </row>
    <row r="27" spans="1:28">
      <c r="C27" s="6"/>
      <c r="D27" s="6"/>
      <c r="E27" s="6"/>
      <c r="F27" s="6"/>
      <c r="G27" s="6"/>
      <c r="H27" s="6"/>
      <c r="I27" s="6"/>
      <c r="J27" s="34"/>
      <c r="K27" s="6"/>
      <c r="L27" s="6"/>
      <c r="M27" s="6"/>
      <c r="N27" s="6"/>
      <c r="O27" s="6"/>
      <c r="P27" s="6"/>
      <c r="Q27" s="6"/>
      <c r="R27" s="34"/>
      <c r="S27" s="6"/>
      <c r="T27" s="6"/>
      <c r="U27" s="6"/>
      <c r="V27" s="6"/>
      <c r="W27" s="6"/>
      <c r="X27" s="6"/>
      <c r="Y27" s="6"/>
      <c r="Z27" s="34"/>
      <c r="AA27" s="34"/>
    </row>
  </sheetData>
  <sortState ref="A3:AB26">
    <sortCondition ref="AB3:AB26"/>
  </sortState>
  <mergeCells count="4">
    <mergeCell ref="C1:J1"/>
    <mergeCell ref="K1:R1"/>
    <mergeCell ref="S1:Z1"/>
    <mergeCell ref="AA1:AB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53"/>
  <sheetViews>
    <sheetView zoomScale="85" zoomScaleNormal="85" workbookViewId="0">
      <selection activeCell="B15" sqref="B15"/>
    </sheetView>
  </sheetViews>
  <sheetFormatPr defaultRowHeight="15"/>
  <cols>
    <col min="1" max="1" width="23.7109375" customWidth="1"/>
    <col min="2" max="2" width="26.85546875" bestFit="1" customWidth="1"/>
    <col min="3" max="3" width="9.140625" style="1" customWidth="1"/>
    <col min="4" max="6" width="4.7109375" style="2" bestFit="1" customWidth="1"/>
    <col min="7" max="7" width="7.42578125" style="2" customWidth="1"/>
    <col min="8" max="8" width="9" style="2" customWidth="1"/>
    <col min="9" max="9" width="3.5703125" style="2" bestFit="1" customWidth="1"/>
    <col min="10" max="10" width="9.140625" style="3" customWidth="1"/>
    <col min="11" max="11" width="9.140625" customWidth="1"/>
    <col min="12" max="14" width="4.7109375" bestFit="1" customWidth="1"/>
    <col min="15" max="15" width="7.140625" bestFit="1" customWidth="1"/>
    <col min="16" max="16" width="9.140625" customWidth="1"/>
    <col min="17" max="17" width="3.5703125" bestFit="1" customWidth="1"/>
    <col min="18" max="18" width="10" style="3" customWidth="1"/>
    <col min="20" max="20" width="5" customWidth="1"/>
    <col min="21" max="22" width="4.7109375" bestFit="1" customWidth="1"/>
    <col min="23" max="23" width="7.140625" bestFit="1" customWidth="1"/>
    <col min="25" max="25" width="5.28515625" bestFit="1" customWidth="1"/>
    <col min="26" max="26" width="9.140625" style="3"/>
  </cols>
  <sheetData>
    <row r="1" spans="1:28">
      <c r="A1" s="18"/>
      <c r="B1" s="18"/>
      <c r="C1" s="50" t="s">
        <v>8</v>
      </c>
      <c r="D1" s="50"/>
      <c r="E1" s="50"/>
      <c r="F1" s="50"/>
      <c r="G1" s="50"/>
      <c r="H1" s="50"/>
      <c r="I1" s="50"/>
      <c r="J1" s="50"/>
      <c r="K1" s="50" t="s">
        <v>5</v>
      </c>
      <c r="L1" s="50"/>
      <c r="M1" s="50"/>
      <c r="N1" s="50"/>
      <c r="O1" s="50"/>
      <c r="P1" s="50"/>
      <c r="Q1" s="50"/>
      <c r="R1" s="50"/>
      <c r="S1" s="50" t="s">
        <v>9</v>
      </c>
      <c r="T1" s="50"/>
      <c r="U1" s="50"/>
      <c r="V1" s="50"/>
      <c r="W1" s="50"/>
      <c r="X1" s="50"/>
      <c r="Y1" s="50"/>
      <c r="Z1" s="50"/>
      <c r="AA1" s="56"/>
      <c r="AB1" s="57"/>
    </row>
    <row r="2" spans="1:28">
      <c r="A2" s="36" t="s">
        <v>1</v>
      </c>
      <c r="B2" s="36" t="s">
        <v>124</v>
      </c>
      <c r="C2" s="10" t="s">
        <v>2</v>
      </c>
      <c r="D2" s="9" t="s">
        <v>11</v>
      </c>
      <c r="E2" s="9" t="s">
        <v>12</v>
      </c>
      <c r="F2" s="9" t="s">
        <v>13</v>
      </c>
      <c r="G2" s="11" t="s">
        <v>20</v>
      </c>
      <c r="H2" s="9" t="s">
        <v>3</v>
      </c>
      <c r="I2" s="11" t="s">
        <v>55</v>
      </c>
      <c r="J2" s="13" t="s">
        <v>4</v>
      </c>
      <c r="K2" s="9" t="s">
        <v>2</v>
      </c>
      <c r="L2" s="9" t="s">
        <v>11</v>
      </c>
      <c r="M2" s="9" t="s">
        <v>12</v>
      </c>
      <c r="N2" s="9" t="s">
        <v>13</v>
      </c>
      <c r="O2" s="9" t="s">
        <v>20</v>
      </c>
      <c r="P2" s="9" t="s">
        <v>3</v>
      </c>
      <c r="Q2" s="9" t="s">
        <v>55</v>
      </c>
      <c r="R2" s="13" t="s">
        <v>4</v>
      </c>
      <c r="S2" s="9" t="s">
        <v>2</v>
      </c>
      <c r="T2" s="9" t="s">
        <v>11</v>
      </c>
      <c r="U2" s="9" t="s">
        <v>12</v>
      </c>
      <c r="V2" s="9" t="s">
        <v>13</v>
      </c>
      <c r="W2" s="9" t="s">
        <v>20</v>
      </c>
      <c r="X2" s="9" t="s">
        <v>3</v>
      </c>
      <c r="Y2" s="9" t="s">
        <v>55</v>
      </c>
      <c r="Z2" s="12" t="s">
        <v>4</v>
      </c>
      <c r="AA2" s="21" t="s">
        <v>6</v>
      </c>
      <c r="AB2" s="13" t="s">
        <v>10</v>
      </c>
    </row>
    <row r="3" spans="1:28">
      <c r="A3" s="1" t="s">
        <v>84</v>
      </c>
      <c r="B3" s="1" t="s">
        <v>141</v>
      </c>
      <c r="C3" s="5">
        <v>4.2</v>
      </c>
      <c r="D3" s="6">
        <v>1</v>
      </c>
      <c r="E3" s="6">
        <v>1</v>
      </c>
      <c r="F3" s="6">
        <v>0.9</v>
      </c>
      <c r="G3" s="7">
        <f t="shared" ref="G3:G24" si="0">AVERAGEA(D3:F3)</f>
        <v>0.96666666666666667</v>
      </c>
      <c r="H3" s="6">
        <f t="shared" ref="H3:H24" si="1">10-G3</f>
        <v>9.0333333333333332</v>
      </c>
      <c r="I3" s="6"/>
      <c r="J3" s="14">
        <f t="shared" ref="J3:J24" si="2">I3+H3+C3</f>
        <v>13.233333333333334</v>
      </c>
      <c r="K3" s="6">
        <v>4.5</v>
      </c>
      <c r="L3" s="6">
        <v>1</v>
      </c>
      <c r="M3" s="6">
        <v>0.9</v>
      </c>
      <c r="N3" s="6">
        <v>0.6</v>
      </c>
      <c r="O3" s="7">
        <f t="shared" ref="O3:O24" si="3">AVERAGEA(L3:N3)</f>
        <v>0.83333333333333337</v>
      </c>
      <c r="P3" s="6">
        <f t="shared" ref="P3:P24" si="4">10-O3</f>
        <v>9.1666666666666661</v>
      </c>
      <c r="Q3" s="6"/>
      <c r="R3" s="14">
        <f t="shared" ref="R3:R24" si="5">Q3+P3+K3</f>
        <v>13.666666666666666</v>
      </c>
      <c r="S3" s="6">
        <v>3.7</v>
      </c>
      <c r="T3" s="6">
        <v>0.8</v>
      </c>
      <c r="U3" s="6">
        <v>0.9</v>
      </c>
      <c r="V3" s="6">
        <v>0.8</v>
      </c>
      <c r="W3" s="7">
        <f t="shared" ref="W3:W24" si="6">AVERAGEA(T3:V3)</f>
        <v>0.83333333333333337</v>
      </c>
      <c r="X3" s="6">
        <f t="shared" ref="X3:X24" si="7">10-W3</f>
        <v>9.1666666666666661</v>
      </c>
      <c r="Y3" s="6"/>
      <c r="Z3" s="14">
        <f t="shared" ref="Z3:Z24" si="8">Y3+X3+S3</f>
        <v>12.866666666666667</v>
      </c>
      <c r="AA3" s="27">
        <f t="shared" ref="AA3:AA24" si="9">Z3+R3+J3</f>
        <v>39.766666666666666</v>
      </c>
      <c r="AB3" s="15">
        <f t="shared" ref="AB3:AB24" si="10">RANK(AA3,AA$3:AA$24)</f>
        <v>1</v>
      </c>
    </row>
    <row r="4" spans="1:28">
      <c r="A4" s="1" t="s">
        <v>148</v>
      </c>
      <c r="B4" s="1" t="s">
        <v>141</v>
      </c>
      <c r="C4" s="5">
        <v>4.4000000000000004</v>
      </c>
      <c r="D4" s="6">
        <v>1</v>
      </c>
      <c r="E4" s="6">
        <v>1.1000000000000001</v>
      </c>
      <c r="F4" s="6">
        <v>0.9</v>
      </c>
      <c r="G4" s="7">
        <f t="shared" si="0"/>
        <v>1</v>
      </c>
      <c r="H4" s="6">
        <f t="shared" si="1"/>
        <v>9</v>
      </c>
      <c r="I4" s="6"/>
      <c r="J4" s="14">
        <f t="shared" si="2"/>
        <v>13.4</v>
      </c>
      <c r="K4" s="6">
        <v>4.5</v>
      </c>
      <c r="L4" s="6">
        <v>1.1000000000000001</v>
      </c>
      <c r="M4" s="6">
        <v>1.6</v>
      </c>
      <c r="N4" s="6">
        <v>1.5</v>
      </c>
      <c r="O4" s="7">
        <f t="shared" si="3"/>
        <v>1.4000000000000001</v>
      </c>
      <c r="P4" s="6">
        <f t="shared" si="4"/>
        <v>8.6</v>
      </c>
      <c r="Q4" s="6"/>
      <c r="R4" s="14">
        <f t="shared" si="5"/>
        <v>13.1</v>
      </c>
      <c r="S4" s="6">
        <v>3.7</v>
      </c>
      <c r="T4" s="6">
        <v>0.6</v>
      </c>
      <c r="U4" s="6">
        <v>0.6</v>
      </c>
      <c r="V4" s="6">
        <v>0.6</v>
      </c>
      <c r="W4" s="7">
        <f t="shared" si="6"/>
        <v>0.6</v>
      </c>
      <c r="X4" s="6">
        <f t="shared" si="7"/>
        <v>9.4</v>
      </c>
      <c r="Y4" s="6"/>
      <c r="Z4" s="14">
        <f t="shared" si="8"/>
        <v>13.100000000000001</v>
      </c>
      <c r="AA4" s="27">
        <f t="shared" si="9"/>
        <v>39.6</v>
      </c>
      <c r="AB4" s="15">
        <f t="shared" si="10"/>
        <v>2</v>
      </c>
    </row>
    <row r="5" spans="1:28">
      <c r="A5" s="1" t="s">
        <v>94</v>
      </c>
      <c r="B5" s="1" t="s">
        <v>126</v>
      </c>
      <c r="C5" s="5">
        <v>4.9000000000000004</v>
      </c>
      <c r="D5" s="6">
        <v>2.1</v>
      </c>
      <c r="E5" s="6">
        <v>2</v>
      </c>
      <c r="F5" s="6">
        <v>2.1</v>
      </c>
      <c r="G5" s="7">
        <f t="shared" si="0"/>
        <v>2.0666666666666664</v>
      </c>
      <c r="H5" s="6">
        <f t="shared" si="1"/>
        <v>7.9333333333333336</v>
      </c>
      <c r="I5" s="6"/>
      <c r="J5" s="14">
        <f t="shared" si="2"/>
        <v>12.833333333333334</v>
      </c>
      <c r="K5" s="6">
        <v>4.7</v>
      </c>
      <c r="L5" s="6">
        <v>1.1000000000000001</v>
      </c>
      <c r="M5" s="6">
        <v>0.9</v>
      </c>
      <c r="N5" s="6">
        <v>1</v>
      </c>
      <c r="O5" s="7">
        <f t="shared" si="3"/>
        <v>1</v>
      </c>
      <c r="P5" s="6">
        <f t="shared" si="4"/>
        <v>9</v>
      </c>
      <c r="Q5" s="6"/>
      <c r="R5" s="14">
        <f t="shared" si="5"/>
        <v>13.7</v>
      </c>
      <c r="S5" s="6">
        <v>4.0999999999999996</v>
      </c>
      <c r="T5" s="6">
        <v>1.4</v>
      </c>
      <c r="U5" s="6">
        <v>1.4</v>
      </c>
      <c r="V5" s="6">
        <v>1.5</v>
      </c>
      <c r="W5" s="7">
        <f t="shared" si="6"/>
        <v>1.4333333333333333</v>
      </c>
      <c r="X5" s="6">
        <f t="shared" si="7"/>
        <v>8.5666666666666664</v>
      </c>
      <c r="Y5" s="6"/>
      <c r="Z5" s="14">
        <f t="shared" si="8"/>
        <v>12.666666666666666</v>
      </c>
      <c r="AA5" s="27">
        <f t="shared" si="9"/>
        <v>39.200000000000003</v>
      </c>
      <c r="AB5" s="15">
        <f t="shared" si="10"/>
        <v>3</v>
      </c>
    </row>
    <row r="6" spans="1:28">
      <c r="A6" s="1" t="s">
        <v>87</v>
      </c>
      <c r="B6" s="1" t="s">
        <v>141</v>
      </c>
      <c r="C6" s="5">
        <v>4.4000000000000004</v>
      </c>
      <c r="D6" s="6">
        <v>1</v>
      </c>
      <c r="E6" s="6">
        <v>1.3</v>
      </c>
      <c r="F6" s="6">
        <v>1.6</v>
      </c>
      <c r="G6" s="7">
        <f t="shared" si="0"/>
        <v>1.3</v>
      </c>
      <c r="H6" s="6">
        <f t="shared" si="1"/>
        <v>8.6999999999999993</v>
      </c>
      <c r="I6" s="6"/>
      <c r="J6" s="14">
        <f t="shared" si="2"/>
        <v>13.1</v>
      </c>
      <c r="K6" s="6">
        <v>4.5</v>
      </c>
      <c r="L6" s="6">
        <v>1.3</v>
      </c>
      <c r="M6" s="6">
        <v>1.5</v>
      </c>
      <c r="N6" s="6">
        <v>1.3</v>
      </c>
      <c r="O6" s="7">
        <f t="shared" si="3"/>
        <v>1.3666666666666665</v>
      </c>
      <c r="P6" s="6">
        <f t="shared" si="4"/>
        <v>8.6333333333333329</v>
      </c>
      <c r="Q6" s="6"/>
      <c r="R6" s="14">
        <f t="shared" si="5"/>
        <v>13.133333333333333</v>
      </c>
      <c r="S6" s="6">
        <v>3.7</v>
      </c>
      <c r="T6" s="6">
        <v>2.2000000000000002</v>
      </c>
      <c r="U6" s="6">
        <v>1.9</v>
      </c>
      <c r="V6" s="6">
        <v>2.2999999999999998</v>
      </c>
      <c r="W6" s="7">
        <f t="shared" si="6"/>
        <v>2.1333333333333333</v>
      </c>
      <c r="X6" s="6">
        <f t="shared" si="7"/>
        <v>7.8666666666666671</v>
      </c>
      <c r="Y6" s="6"/>
      <c r="Z6" s="14">
        <f t="shared" si="8"/>
        <v>11.566666666666666</v>
      </c>
      <c r="AA6" s="27">
        <f t="shared" si="9"/>
        <v>37.799999999999997</v>
      </c>
      <c r="AB6" s="15">
        <f t="shared" si="10"/>
        <v>4</v>
      </c>
    </row>
    <row r="7" spans="1:28">
      <c r="A7" s="1" t="s">
        <v>81</v>
      </c>
      <c r="B7" s="1" t="s">
        <v>136</v>
      </c>
      <c r="C7" s="5">
        <v>4.9000000000000004</v>
      </c>
      <c r="D7" s="6">
        <v>1.4</v>
      </c>
      <c r="E7" s="6">
        <v>1.4</v>
      </c>
      <c r="F7" s="6">
        <v>1.1000000000000001</v>
      </c>
      <c r="G7" s="7">
        <f t="shared" si="0"/>
        <v>1.3</v>
      </c>
      <c r="H7" s="6">
        <f t="shared" si="1"/>
        <v>8.6999999999999993</v>
      </c>
      <c r="I7" s="6"/>
      <c r="J7" s="14">
        <f t="shared" si="2"/>
        <v>13.6</v>
      </c>
      <c r="K7" s="6">
        <v>4.5</v>
      </c>
      <c r="L7" s="6">
        <v>2</v>
      </c>
      <c r="M7" s="6">
        <v>2</v>
      </c>
      <c r="N7" s="6">
        <v>1.9</v>
      </c>
      <c r="O7" s="7">
        <f t="shared" si="3"/>
        <v>1.9666666666666668</v>
      </c>
      <c r="P7" s="6">
        <f t="shared" si="4"/>
        <v>8.0333333333333332</v>
      </c>
      <c r="Q7" s="6"/>
      <c r="R7" s="14">
        <f t="shared" si="5"/>
        <v>12.533333333333333</v>
      </c>
      <c r="S7" s="6">
        <v>4.0999999999999996</v>
      </c>
      <c r="T7" s="6">
        <v>2.7</v>
      </c>
      <c r="U7" s="6">
        <v>2.4</v>
      </c>
      <c r="V7" s="6">
        <v>2.2999999999999998</v>
      </c>
      <c r="W7" s="7">
        <f t="shared" si="6"/>
        <v>2.4666666666666663</v>
      </c>
      <c r="X7" s="6">
        <f t="shared" si="7"/>
        <v>7.5333333333333332</v>
      </c>
      <c r="Y7" s="6"/>
      <c r="Z7" s="14">
        <f t="shared" si="8"/>
        <v>11.633333333333333</v>
      </c>
      <c r="AA7" s="27">
        <f t="shared" si="9"/>
        <v>37.766666666666666</v>
      </c>
      <c r="AB7" s="15">
        <f t="shared" si="10"/>
        <v>5</v>
      </c>
    </row>
    <row r="8" spans="1:28">
      <c r="A8" s="1" t="s">
        <v>83</v>
      </c>
      <c r="B8" s="1" t="s">
        <v>141</v>
      </c>
      <c r="C8" s="5">
        <v>4</v>
      </c>
      <c r="D8" s="6">
        <v>3</v>
      </c>
      <c r="E8" s="6">
        <v>2.9</v>
      </c>
      <c r="F8" s="6">
        <v>3.2</v>
      </c>
      <c r="G8" s="7">
        <f t="shared" si="0"/>
        <v>3.0333333333333337</v>
      </c>
      <c r="H8" s="6">
        <f t="shared" si="1"/>
        <v>6.9666666666666668</v>
      </c>
      <c r="I8" s="6"/>
      <c r="J8" s="14">
        <f t="shared" si="2"/>
        <v>10.966666666666667</v>
      </c>
      <c r="K8" s="6">
        <v>4.5</v>
      </c>
      <c r="L8" s="6">
        <v>1.5</v>
      </c>
      <c r="M8" s="6">
        <v>1.1000000000000001</v>
      </c>
      <c r="N8" s="6">
        <v>1.1000000000000001</v>
      </c>
      <c r="O8" s="7">
        <f t="shared" si="3"/>
        <v>1.2333333333333334</v>
      </c>
      <c r="P8" s="6">
        <f t="shared" si="4"/>
        <v>8.7666666666666657</v>
      </c>
      <c r="Q8" s="6"/>
      <c r="R8" s="14">
        <f t="shared" si="5"/>
        <v>13.266666666666666</v>
      </c>
      <c r="S8" s="6">
        <v>3.7</v>
      </c>
      <c r="T8" s="6">
        <v>2.1</v>
      </c>
      <c r="U8" s="6">
        <v>2</v>
      </c>
      <c r="V8" s="6">
        <v>1.8</v>
      </c>
      <c r="W8" s="7">
        <f t="shared" si="6"/>
        <v>1.9666666666666666</v>
      </c>
      <c r="X8" s="6">
        <f t="shared" si="7"/>
        <v>8.0333333333333332</v>
      </c>
      <c r="Y8" s="6"/>
      <c r="Z8" s="14">
        <f t="shared" si="8"/>
        <v>11.733333333333334</v>
      </c>
      <c r="AA8" s="27">
        <f t="shared" si="9"/>
        <v>35.966666666666669</v>
      </c>
      <c r="AB8" s="15">
        <f t="shared" si="10"/>
        <v>6</v>
      </c>
    </row>
    <row r="9" spans="1:28">
      <c r="A9" s="1" t="s">
        <v>86</v>
      </c>
      <c r="B9" s="1" t="s">
        <v>141</v>
      </c>
      <c r="C9" s="5">
        <v>3.6</v>
      </c>
      <c r="D9" s="6">
        <v>1.2</v>
      </c>
      <c r="E9" s="6">
        <v>1.5</v>
      </c>
      <c r="F9" s="6">
        <v>1.5</v>
      </c>
      <c r="G9" s="7">
        <f t="shared" si="0"/>
        <v>1.4000000000000001</v>
      </c>
      <c r="H9" s="6">
        <f t="shared" si="1"/>
        <v>8.6</v>
      </c>
      <c r="I9" s="6"/>
      <c r="J9" s="14">
        <f t="shared" si="2"/>
        <v>12.2</v>
      </c>
      <c r="K9" s="6">
        <v>2.8</v>
      </c>
      <c r="L9" s="6">
        <v>1.7</v>
      </c>
      <c r="M9" s="6">
        <v>1.1000000000000001</v>
      </c>
      <c r="N9" s="6">
        <v>1.2</v>
      </c>
      <c r="O9" s="7">
        <f t="shared" si="3"/>
        <v>1.3333333333333333</v>
      </c>
      <c r="P9" s="6">
        <f t="shared" si="4"/>
        <v>8.6666666666666661</v>
      </c>
      <c r="Q9" s="6"/>
      <c r="R9" s="14">
        <f t="shared" si="5"/>
        <v>11.466666666666665</v>
      </c>
      <c r="S9" s="6">
        <v>3.7</v>
      </c>
      <c r="T9" s="6">
        <v>1.6</v>
      </c>
      <c r="U9" s="6">
        <v>1.7</v>
      </c>
      <c r="V9" s="6">
        <v>1.4</v>
      </c>
      <c r="W9" s="7">
        <f t="shared" si="6"/>
        <v>1.5666666666666664</v>
      </c>
      <c r="X9" s="6">
        <f t="shared" si="7"/>
        <v>8.4333333333333336</v>
      </c>
      <c r="Y9" s="6"/>
      <c r="Z9" s="14">
        <f t="shared" si="8"/>
        <v>12.133333333333333</v>
      </c>
      <c r="AA9" s="27">
        <f t="shared" si="9"/>
        <v>35.799999999999997</v>
      </c>
      <c r="AB9" s="15">
        <f t="shared" si="10"/>
        <v>7</v>
      </c>
    </row>
    <row r="10" spans="1:28">
      <c r="A10" s="1" t="s">
        <v>85</v>
      </c>
      <c r="B10" s="1" t="s">
        <v>141</v>
      </c>
      <c r="C10" s="5">
        <v>4.2</v>
      </c>
      <c r="D10" s="6">
        <v>2.9</v>
      </c>
      <c r="E10" s="6">
        <v>3.1</v>
      </c>
      <c r="F10" s="6">
        <v>3.1</v>
      </c>
      <c r="G10" s="7">
        <f t="shared" si="0"/>
        <v>3.0333333333333332</v>
      </c>
      <c r="H10" s="6">
        <f t="shared" si="1"/>
        <v>6.9666666666666668</v>
      </c>
      <c r="I10" s="6"/>
      <c r="J10" s="14">
        <f t="shared" si="2"/>
        <v>11.166666666666668</v>
      </c>
      <c r="K10" s="6">
        <v>3</v>
      </c>
      <c r="L10" s="6">
        <v>1</v>
      </c>
      <c r="M10" s="6">
        <v>1</v>
      </c>
      <c r="N10" s="6">
        <v>0.7</v>
      </c>
      <c r="O10" s="7">
        <f t="shared" si="3"/>
        <v>0.9</v>
      </c>
      <c r="P10" s="6">
        <f t="shared" si="4"/>
        <v>9.1</v>
      </c>
      <c r="Q10" s="6"/>
      <c r="R10" s="14">
        <f t="shared" si="5"/>
        <v>12.1</v>
      </c>
      <c r="S10" s="6">
        <v>3.7</v>
      </c>
      <c r="T10" s="6">
        <v>1.1000000000000001</v>
      </c>
      <c r="U10" s="6">
        <v>1.4</v>
      </c>
      <c r="V10" s="6">
        <v>1.3</v>
      </c>
      <c r="W10" s="7">
        <f t="shared" si="6"/>
        <v>1.2666666666666666</v>
      </c>
      <c r="X10" s="6">
        <f t="shared" si="7"/>
        <v>8.7333333333333343</v>
      </c>
      <c r="Y10" s="6"/>
      <c r="Z10" s="14">
        <f t="shared" si="8"/>
        <v>12.433333333333334</v>
      </c>
      <c r="AA10" s="27">
        <f t="shared" si="9"/>
        <v>35.700000000000003</v>
      </c>
      <c r="AB10" s="15">
        <f t="shared" si="10"/>
        <v>8</v>
      </c>
    </row>
    <row r="11" spans="1:28">
      <c r="A11" s="1" t="s">
        <v>88</v>
      </c>
      <c r="B11" s="1" t="s">
        <v>138</v>
      </c>
      <c r="C11" s="5">
        <v>4.9000000000000004</v>
      </c>
      <c r="D11" s="6">
        <v>3.4</v>
      </c>
      <c r="E11" s="6">
        <v>3.7</v>
      </c>
      <c r="F11" s="6">
        <v>3.9</v>
      </c>
      <c r="G11" s="7">
        <f t="shared" si="0"/>
        <v>3.6666666666666665</v>
      </c>
      <c r="H11" s="6">
        <f t="shared" si="1"/>
        <v>6.3333333333333339</v>
      </c>
      <c r="I11" s="6"/>
      <c r="J11" s="14">
        <f t="shared" si="2"/>
        <v>11.233333333333334</v>
      </c>
      <c r="K11" s="6">
        <v>4.7</v>
      </c>
      <c r="L11" s="6">
        <v>2.4</v>
      </c>
      <c r="M11" s="6">
        <v>1.9</v>
      </c>
      <c r="N11" s="6">
        <v>2.1</v>
      </c>
      <c r="O11" s="7">
        <f t="shared" si="3"/>
        <v>2.1333333333333333</v>
      </c>
      <c r="P11" s="6">
        <f t="shared" si="4"/>
        <v>7.8666666666666671</v>
      </c>
      <c r="Q11" s="6"/>
      <c r="R11" s="14">
        <f t="shared" si="5"/>
        <v>12.566666666666666</v>
      </c>
      <c r="S11" s="6">
        <v>3.5</v>
      </c>
      <c r="T11" s="6">
        <v>1.8</v>
      </c>
      <c r="U11" s="6">
        <v>1.6</v>
      </c>
      <c r="V11" s="6">
        <v>1.8</v>
      </c>
      <c r="W11" s="7">
        <f t="shared" si="6"/>
        <v>1.7333333333333334</v>
      </c>
      <c r="X11" s="6">
        <f t="shared" si="7"/>
        <v>8.2666666666666657</v>
      </c>
      <c r="Y11" s="6"/>
      <c r="Z11" s="14">
        <f t="shared" si="8"/>
        <v>11.766666666666666</v>
      </c>
      <c r="AA11" s="27">
        <f t="shared" si="9"/>
        <v>35.566666666666663</v>
      </c>
      <c r="AB11" s="15">
        <f t="shared" si="10"/>
        <v>9</v>
      </c>
    </row>
    <row r="12" spans="1:28">
      <c r="A12" s="1" t="s">
        <v>78</v>
      </c>
      <c r="B12" s="1" t="s">
        <v>135</v>
      </c>
      <c r="C12" s="5">
        <v>4.4000000000000004</v>
      </c>
      <c r="D12" s="6">
        <v>1.5</v>
      </c>
      <c r="E12" s="6">
        <v>1.7</v>
      </c>
      <c r="F12" s="6">
        <v>1.9</v>
      </c>
      <c r="G12" s="7">
        <f t="shared" si="0"/>
        <v>1.7</v>
      </c>
      <c r="H12" s="6">
        <f t="shared" si="1"/>
        <v>8.3000000000000007</v>
      </c>
      <c r="I12" s="6"/>
      <c r="J12" s="14">
        <f t="shared" si="2"/>
        <v>12.700000000000001</v>
      </c>
      <c r="K12" s="6">
        <v>4.7</v>
      </c>
      <c r="L12" s="6">
        <v>3.2</v>
      </c>
      <c r="M12" s="6">
        <v>3</v>
      </c>
      <c r="N12" s="6">
        <v>2.5</v>
      </c>
      <c r="O12" s="7">
        <f t="shared" si="3"/>
        <v>2.9</v>
      </c>
      <c r="P12" s="6">
        <f t="shared" si="4"/>
        <v>7.1</v>
      </c>
      <c r="Q12" s="6"/>
      <c r="R12" s="14">
        <f t="shared" si="5"/>
        <v>11.8</v>
      </c>
      <c r="S12" s="6">
        <v>3</v>
      </c>
      <c r="T12" s="6">
        <v>3.4</v>
      </c>
      <c r="U12" s="6">
        <v>3.3</v>
      </c>
      <c r="V12" s="6">
        <v>3.5</v>
      </c>
      <c r="W12" s="7">
        <f t="shared" si="6"/>
        <v>3.4</v>
      </c>
      <c r="X12" s="6">
        <f t="shared" si="7"/>
        <v>6.6</v>
      </c>
      <c r="Y12" s="6"/>
      <c r="Z12" s="14">
        <f t="shared" si="8"/>
        <v>9.6</v>
      </c>
      <c r="AA12" s="27">
        <f t="shared" si="9"/>
        <v>34.1</v>
      </c>
      <c r="AB12" s="15">
        <f t="shared" si="10"/>
        <v>10</v>
      </c>
    </row>
    <row r="13" spans="1:28">
      <c r="A13" s="1" t="s">
        <v>76</v>
      </c>
      <c r="B13" s="1" t="s">
        <v>135</v>
      </c>
      <c r="C13" s="5">
        <v>4.9000000000000004</v>
      </c>
      <c r="D13" s="6">
        <v>3</v>
      </c>
      <c r="E13" s="6">
        <v>3.1</v>
      </c>
      <c r="F13" s="6">
        <v>2.7</v>
      </c>
      <c r="G13" s="7">
        <f t="shared" si="0"/>
        <v>2.9333333333333336</v>
      </c>
      <c r="H13" s="6">
        <f t="shared" si="1"/>
        <v>7.0666666666666664</v>
      </c>
      <c r="I13" s="6"/>
      <c r="J13" s="14">
        <f t="shared" si="2"/>
        <v>11.966666666666667</v>
      </c>
      <c r="K13" s="6">
        <v>4.3</v>
      </c>
      <c r="L13" s="6">
        <v>1.8</v>
      </c>
      <c r="M13" s="6">
        <v>2.2999999999999998</v>
      </c>
      <c r="N13" s="6">
        <v>2</v>
      </c>
      <c r="O13" s="7">
        <f t="shared" si="3"/>
        <v>2.0333333333333332</v>
      </c>
      <c r="P13" s="6">
        <f t="shared" si="4"/>
        <v>7.9666666666666668</v>
      </c>
      <c r="Q13" s="6"/>
      <c r="R13" s="14">
        <f t="shared" si="5"/>
        <v>12.266666666666666</v>
      </c>
      <c r="S13" s="6">
        <v>3.5</v>
      </c>
      <c r="T13" s="6">
        <v>3.6</v>
      </c>
      <c r="U13" s="6">
        <v>3.7</v>
      </c>
      <c r="V13" s="6">
        <v>4</v>
      </c>
      <c r="W13" s="7">
        <f t="shared" si="6"/>
        <v>3.7666666666666671</v>
      </c>
      <c r="X13" s="6">
        <f t="shared" si="7"/>
        <v>6.2333333333333325</v>
      </c>
      <c r="Y13" s="6"/>
      <c r="Z13" s="14">
        <f t="shared" si="8"/>
        <v>9.7333333333333325</v>
      </c>
      <c r="AA13" s="27">
        <f t="shared" si="9"/>
        <v>33.966666666666669</v>
      </c>
      <c r="AB13" s="15">
        <f t="shared" si="10"/>
        <v>11</v>
      </c>
    </row>
    <row r="14" spans="1:28">
      <c r="A14" s="1" t="s">
        <v>92</v>
      </c>
      <c r="B14" s="1" t="s">
        <v>139</v>
      </c>
      <c r="C14" s="5">
        <v>4.9000000000000004</v>
      </c>
      <c r="D14" s="6">
        <v>2.6</v>
      </c>
      <c r="E14" s="6">
        <v>2.7</v>
      </c>
      <c r="F14" s="6">
        <v>2.6</v>
      </c>
      <c r="G14" s="7">
        <f t="shared" si="0"/>
        <v>2.6333333333333333</v>
      </c>
      <c r="H14" s="6">
        <f t="shared" si="1"/>
        <v>7.3666666666666671</v>
      </c>
      <c r="I14" s="6"/>
      <c r="J14" s="14">
        <f t="shared" si="2"/>
        <v>12.266666666666667</v>
      </c>
      <c r="K14" s="6">
        <v>4.7</v>
      </c>
      <c r="L14" s="6">
        <v>3.4</v>
      </c>
      <c r="M14" s="6">
        <v>3.2</v>
      </c>
      <c r="N14" s="6">
        <v>2.9</v>
      </c>
      <c r="O14" s="7">
        <f t="shared" si="3"/>
        <v>3.1666666666666665</v>
      </c>
      <c r="P14" s="6">
        <f t="shared" si="4"/>
        <v>6.8333333333333339</v>
      </c>
      <c r="Q14" s="6"/>
      <c r="R14" s="14">
        <f t="shared" si="5"/>
        <v>11.533333333333335</v>
      </c>
      <c r="S14" s="6">
        <v>3</v>
      </c>
      <c r="T14" s="6">
        <v>3</v>
      </c>
      <c r="U14" s="6">
        <v>2.9</v>
      </c>
      <c r="V14" s="6">
        <v>3.3</v>
      </c>
      <c r="W14" s="7">
        <f t="shared" si="6"/>
        <v>3.0666666666666664</v>
      </c>
      <c r="X14" s="6">
        <f t="shared" si="7"/>
        <v>6.9333333333333336</v>
      </c>
      <c r="Y14" s="6"/>
      <c r="Z14" s="14">
        <f t="shared" si="8"/>
        <v>9.9333333333333336</v>
      </c>
      <c r="AA14" s="27">
        <f t="shared" si="9"/>
        <v>33.733333333333334</v>
      </c>
      <c r="AB14" s="15">
        <f t="shared" si="10"/>
        <v>12</v>
      </c>
    </row>
    <row r="15" spans="1:28">
      <c r="A15" s="1" t="s">
        <v>93</v>
      </c>
      <c r="B15" s="1" t="s">
        <v>125</v>
      </c>
      <c r="C15" s="5">
        <v>4.9000000000000004</v>
      </c>
      <c r="D15" s="6">
        <v>1.9</v>
      </c>
      <c r="E15" s="6">
        <v>2.4</v>
      </c>
      <c r="F15" s="6">
        <v>3</v>
      </c>
      <c r="G15" s="7">
        <f t="shared" si="0"/>
        <v>2.4333333333333331</v>
      </c>
      <c r="H15" s="6">
        <f t="shared" si="1"/>
        <v>7.5666666666666664</v>
      </c>
      <c r="I15" s="6"/>
      <c r="J15" s="14">
        <f t="shared" si="2"/>
        <v>12.466666666666667</v>
      </c>
      <c r="K15" s="6">
        <v>3.8</v>
      </c>
      <c r="L15" s="6">
        <v>1.6</v>
      </c>
      <c r="M15" s="6">
        <v>2</v>
      </c>
      <c r="N15" s="6">
        <v>1.6</v>
      </c>
      <c r="O15" s="7">
        <f t="shared" si="3"/>
        <v>1.7333333333333334</v>
      </c>
      <c r="P15" s="6">
        <f t="shared" si="4"/>
        <v>8.2666666666666657</v>
      </c>
      <c r="Q15" s="6"/>
      <c r="R15" s="14">
        <f t="shared" si="5"/>
        <v>12.066666666666666</v>
      </c>
      <c r="S15" s="6">
        <v>1.8</v>
      </c>
      <c r="T15" s="6">
        <v>1.5</v>
      </c>
      <c r="U15" s="6">
        <v>1.5</v>
      </c>
      <c r="V15" s="6">
        <v>1.5</v>
      </c>
      <c r="W15" s="7">
        <f t="shared" si="6"/>
        <v>1.5</v>
      </c>
      <c r="X15" s="6">
        <f t="shared" si="7"/>
        <v>8.5</v>
      </c>
      <c r="Y15" s="6">
        <v>-2</v>
      </c>
      <c r="Z15" s="14">
        <f t="shared" si="8"/>
        <v>8.3000000000000007</v>
      </c>
      <c r="AA15" s="27">
        <f t="shared" si="9"/>
        <v>32.833333333333336</v>
      </c>
      <c r="AB15" s="15">
        <f t="shared" si="10"/>
        <v>13</v>
      </c>
    </row>
    <row r="16" spans="1:28">
      <c r="A16" s="1" t="s">
        <v>82</v>
      </c>
      <c r="B16" s="1" t="s">
        <v>137</v>
      </c>
      <c r="C16" s="5">
        <v>3.6</v>
      </c>
      <c r="D16" s="6">
        <v>5.3</v>
      </c>
      <c r="E16" s="6">
        <v>5.3</v>
      </c>
      <c r="F16" s="6">
        <v>5.3</v>
      </c>
      <c r="G16" s="7">
        <f t="shared" si="0"/>
        <v>5.3</v>
      </c>
      <c r="H16" s="6">
        <f t="shared" si="1"/>
        <v>4.7</v>
      </c>
      <c r="I16" s="6"/>
      <c r="J16" s="14">
        <f t="shared" si="2"/>
        <v>8.3000000000000007</v>
      </c>
      <c r="K16" s="6">
        <v>4.7</v>
      </c>
      <c r="L16" s="6">
        <v>2.5</v>
      </c>
      <c r="M16" s="6">
        <v>2.1</v>
      </c>
      <c r="N16" s="6">
        <v>1.8</v>
      </c>
      <c r="O16" s="7">
        <f t="shared" si="3"/>
        <v>2.1333333333333333</v>
      </c>
      <c r="P16" s="6">
        <f t="shared" si="4"/>
        <v>7.8666666666666671</v>
      </c>
      <c r="Q16" s="6"/>
      <c r="R16" s="14">
        <f t="shared" si="5"/>
        <v>12.566666666666666</v>
      </c>
      <c r="S16" s="6">
        <v>4</v>
      </c>
      <c r="T16" s="6">
        <v>2.1</v>
      </c>
      <c r="U16" s="6">
        <v>2.5</v>
      </c>
      <c r="V16" s="6">
        <v>2.2999999999999998</v>
      </c>
      <c r="W16" s="7">
        <f t="shared" si="6"/>
        <v>2.2999999999999998</v>
      </c>
      <c r="X16" s="6">
        <f t="shared" si="7"/>
        <v>7.7</v>
      </c>
      <c r="Y16" s="6"/>
      <c r="Z16" s="14">
        <f t="shared" si="8"/>
        <v>11.7</v>
      </c>
      <c r="AA16" s="27">
        <f t="shared" si="9"/>
        <v>32.566666666666663</v>
      </c>
      <c r="AB16" s="15">
        <f t="shared" si="10"/>
        <v>14</v>
      </c>
    </row>
    <row r="17" spans="1:28">
      <c r="A17" s="1" t="s">
        <v>90</v>
      </c>
      <c r="B17" s="1" t="s">
        <v>138</v>
      </c>
      <c r="C17" s="5">
        <v>4.7</v>
      </c>
      <c r="D17" s="6">
        <v>3.4</v>
      </c>
      <c r="E17" s="6">
        <v>4</v>
      </c>
      <c r="F17" s="6">
        <v>3.5</v>
      </c>
      <c r="G17" s="7">
        <f t="shared" si="0"/>
        <v>3.6333333333333333</v>
      </c>
      <c r="H17" s="6">
        <f t="shared" si="1"/>
        <v>6.3666666666666671</v>
      </c>
      <c r="I17" s="6"/>
      <c r="J17" s="14">
        <f t="shared" si="2"/>
        <v>11.066666666666666</v>
      </c>
      <c r="K17" s="6">
        <v>4.7</v>
      </c>
      <c r="L17" s="6">
        <v>2.9</v>
      </c>
      <c r="M17" s="6">
        <v>2.6</v>
      </c>
      <c r="N17" s="6">
        <v>2.5</v>
      </c>
      <c r="O17" s="7">
        <f t="shared" si="3"/>
        <v>2.6666666666666665</v>
      </c>
      <c r="P17" s="6">
        <f t="shared" si="4"/>
        <v>7.3333333333333339</v>
      </c>
      <c r="Q17" s="6"/>
      <c r="R17" s="14">
        <f t="shared" si="5"/>
        <v>12.033333333333335</v>
      </c>
      <c r="S17" s="6">
        <v>2.5</v>
      </c>
      <c r="T17" s="6">
        <v>3.1</v>
      </c>
      <c r="U17" s="6">
        <v>2.9</v>
      </c>
      <c r="V17" s="6">
        <v>3.3</v>
      </c>
      <c r="W17" s="7">
        <f t="shared" si="6"/>
        <v>3.1</v>
      </c>
      <c r="X17" s="6">
        <f t="shared" si="7"/>
        <v>6.9</v>
      </c>
      <c r="Y17" s="6"/>
      <c r="Z17" s="14">
        <f t="shared" si="8"/>
        <v>9.4</v>
      </c>
      <c r="AA17" s="27">
        <f t="shared" si="9"/>
        <v>32.5</v>
      </c>
      <c r="AB17" s="15">
        <f t="shared" si="10"/>
        <v>15</v>
      </c>
    </row>
    <row r="18" spans="1:28">
      <c r="A18" s="1" t="s">
        <v>79</v>
      </c>
      <c r="B18" s="1" t="s">
        <v>135</v>
      </c>
      <c r="C18" s="5">
        <v>4.9000000000000004</v>
      </c>
      <c r="D18" s="6">
        <v>3.1</v>
      </c>
      <c r="E18" s="6">
        <v>3.2</v>
      </c>
      <c r="F18" s="6">
        <v>2.9</v>
      </c>
      <c r="G18" s="7">
        <f t="shared" si="0"/>
        <v>3.0666666666666669</v>
      </c>
      <c r="H18" s="6">
        <f t="shared" si="1"/>
        <v>6.9333333333333336</v>
      </c>
      <c r="I18" s="6"/>
      <c r="J18" s="14">
        <f t="shared" si="2"/>
        <v>11.833333333333334</v>
      </c>
      <c r="K18" s="6">
        <v>4.7</v>
      </c>
      <c r="L18" s="6">
        <v>3.2</v>
      </c>
      <c r="M18" s="6">
        <v>3.2</v>
      </c>
      <c r="N18" s="6">
        <v>3.1</v>
      </c>
      <c r="O18" s="7">
        <f t="shared" si="3"/>
        <v>3.1666666666666665</v>
      </c>
      <c r="P18" s="6">
        <f t="shared" si="4"/>
        <v>6.8333333333333339</v>
      </c>
      <c r="Q18" s="6"/>
      <c r="R18" s="14">
        <f t="shared" si="5"/>
        <v>11.533333333333335</v>
      </c>
      <c r="S18" s="6">
        <v>2.5</v>
      </c>
      <c r="T18" s="6">
        <v>3.7</v>
      </c>
      <c r="U18" s="6">
        <v>3.6</v>
      </c>
      <c r="V18" s="6">
        <v>3.9</v>
      </c>
      <c r="W18" s="7">
        <f t="shared" si="6"/>
        <v>3.7333333333333338</v>
      </c>
      <c r="X18" s="6">
        <f t="shared" si="7"/>
        <v>6.2666666666666657</v>
      </c>
      <c r="Y18" s="6"/>
      <c r="Z18" s="14">
        <f t="shared" si="8"/>
        <v>8.7666666666666657</v>
      </c>
      <c r="AA18" s="27">
        <f t="shared" si="9"/>
        <v>32.133333333333333</v>
      </c>
      <c r="AB18" s="15">
        <f t="shared" si="10"/>
        <v>16</v>
      </c>
    </row>
    <row r="19" spans="1:28">
      <c r="A19" s="1" t="s">
        <v>91</v>
      </c>
      <c r="B19" s="1" t="s">
        <v>139</v>
      </c>
      <c r="C19" s="5">
        <v>4.9000000000000004</v>
      </c>
      <c r="D19" s="6">
        <v>2.8</v>
      </c>
      <c r="E19" s="6">
        <v>2.7</v>
      </c>
      <c r="F19" s="6">
        <v>4</v>
      </c>
      <c r="G19" s="7">
        <f t="shared" si="0"/>
        <v>3.1666666666666665</v>
      </c>
      <c r="H19" s="6">
        <f t="shared" si="1"/>
        <v>6.8333333333333339</v>
      </c>
      <c r="I19" s="6"/>
      <c r="J19" s="14">
        <f t="shared" si="2"/>
        <v>11.733333333333334</v>
      </c>
      <c r="K19" s="6">
        <v>4.7</v>
      </c>
      <c r="L19" s="6">
        <v>1.6</v>
      </c>
      <c r="M19" s="6">
        <v>1.8</v>
      </c>
      <c r="N19" s="6">
        <v>1.1000000000000001</v>
      </c>
      <c r="O19" s="7">
        <f t="shared" si="3"/>
        <v>1.5</v>
      </c>
      <c r="P19" s="6">
        <f t="shared" si="4"/>
        <v>8.5</v>
      </c>
      <c r="Q19" s="6"/>
      <c r="R19" s="14">
        <f t="shared" si="5"/>
        <v>13.2</v>
      </c>
      <c r="S19" s="6">
        <v>2.9</v>
      </c>
      <c r="T19" s="6">
        <v>4.5</v>
      </c>
      <c r="U19" s="6">
        <v>3.9</v>
      </c>
      <c r="V19" s="6">
        <v>4.2</v>
      </c>
      <c r="W19" s="7">
        <f t="shared" si="6"/>
        <v>4.2</v>
      </c>
      <c r="X19" s="6">
        <f t="shared" si="7"/>
        <v>5.8</v>
      </c>
      <c r="Y19" s="6">
        <v>-2</v>
      </c>
      <c r="Z19" s="14">
        <f t="shared" si="8"/>
        <v>6.6999999999999993</v>
      </c>
      <c r="AA19" s="27">
        <f t="shared" si="9"/>
        <v>31.633333333333333</v>
      </c>
      <c r="AB19" s="15">
        <f t="shared" si="10"/>
        <v>17</v>
      </c>
    </row>
    <row r="20" spans="1:28">
      <c r="A20" s="1" t="s">
        <v>95</v>
      </c>
      <c r="B20" s="1" t="s">
        <v>127</v>
      </c>
      <c r="C20" s="5">
        <v>4.4000000000000004</v>
      </c>
      <c r="D20" s="6">
        <v>5.4</v>
      </c>
      <c r="E20" s="6">
        <v>5.5</v>
      </c>
      <c r="F20" s="6">
        <v>5.8</v>
      </c>
      <c r="G20" s="7">
        <f t="shared" si="0"/>
        <v>5.5666666666666664</v>
      </c>
      <c r="H20" s="6">
        <f t="shared" si="1"/>
        <v>4.4333333333333336</v>
      </c>
      <c r="I20" s="6"/>
      <c r="J20" s="14">
        <f t="shared" si="2"/>
        <v>8.8333333333333339</v>
      </c>
      <c r="K20" s="6">
        <v>3.4</v>
      </c>
      <c r="L20" s="6">
        <v>1.5</v>
      </c>
      <c r="M20" s="6">
        <v>1.6</v>
      </c>
      <c r="N20" s="6">
        <v>1.4</v>
      </c>
      <c r="O20" s="7">
        <f t="shared" si="3"/>
        <v>1.5</v>
      </c>
      <c r="P20" s="6">
        <f t="shared" si="4"/>
        <v>8.5</v>
      </c>
      <c r="Q20" s="6"/>
      <c r="R20" s="14">
        <f t="shared" si="5"/>
        <v>11.9</v>
      </c>
      <c r="S20" s="6">
        <v>3</v>
      </c>
      <c r="T20" s="6">
        <v>3</v>
      </c>
      <c r="U20" s="6">
        <v>2.9</v>
      </c>
      <c r="V20" s="6">
        <v>3.1</v>
      </c>
      <c r="W20" s="7">
        <f t="shared" si="6"/>
        <v>3</v>
      </c>
      <c r="X20" s="6">
        <f t="shared" si="7"/>
        <v>7</v>
      </c>
      <c r="Y20" s="6"/>
      <c r="Z20" s="14">
        <f t="shared" si="8"/>
        <v>10</v>
      </c>
      <c r="AA20" s="27">
        <f t="shared" si="9"/>
        <v>30.733333333333334</v>
      </c>
      <c r="AB20" s="15">
        <f t="shared" si="10"/>
        <v>18</v>
      </c>
    </row>
    <row r="21" spans="1:28">
      <c r="A21" s="1" t="s">
        <v>77</v>
      </c>
      <c r="B21" s="1" t="s">
        <v>135</v>
      </c>
      <c r="C21" s="5">
        <v>3.5</v>
      </c>
      <c r="D21" s="6">
        <v>2</v>
      </c>
      <c r="E21" s="6">
        <v>2.1</v>
      </c>
      <c r="F21" s="6">
        <v>2.2999999999999998</v>
      </c>
      <c r="G21" s="7">
        <f t="shared" si="0"/>
        <v>2.1333333333333333</v>
      </c>
      <c r="H21" s="6">
        <f t="shared" si="1"/>
        <v>7.8666666666666671</v>
      </c>
      <c r="I21" s="6"/>
      <c r="J21" s="14">
        <f t="shared" si="2"/>
        <v>11.366666666666667</v>
      </c>
      <c r="K21" s="6">
        <v>2.6</v>
      </c>
      <c r="L21" s="6">
        <v>3.1</v>
      </c>
      <c r="M21" s="6">
        <v>3.3</v>
      </c>
      <c r="N21" s="6">
        <v>3</v>
      </c>
      <c r="O21" s="7">
        <f t="shared" si="3"/>
        <v>3.1333333333333333</v>
      </c>
      <c r="P21" s="6">
        <f t="shared" si="4"/>
        <v>6.8666666666666671</v>
      </c>
      <c r="Q21" s="6"/>
      <c r="R21" s="14">
        <f t="shared" si="5"/>
        <v>9.4666666666666668</v>
      </c>
      <c r="S21" s="6">
        <v>1.8</v>
      </c>
      <c r="T21" s="6">
        <v>1.8</v>
      </c>
      <c r="U21" s="6">
        <v>1.6</v>
      </c>
      <c r="V21" s="6">
        <v>1.8</v>
      </c>
      <c r="W21" s="7">
        <f t="shared" si="6"/>
        <v>1.7333333333333334</v>
      </c>
      <c r="X21" s="6">
        <f t="shared" si="7"/>
        <v>8.2666666666666657</v>
      </c>
      <c r="Y21" s="6">
        <v>-2</v>
      </c>
      <c r="Z21" s="14">
        <f t="shared" si="8"/>
        <v>8.0666666666666664</v>
      </c>
      <c r="AA21" s="27">
        <f t="shared" si="9"/>
        <v>28.9</v>
      </c>
      <c r="AB21" s="15">
        <f t="shared" si="10"/>
        <v>19</v>
      </c>
    </row>
    <row r="22" spans="1:28">
      <c r="A22" s="1" t="s">
        <v>149</v>
      </c>
      <c r="B22" s="1" t="s">
        <v>139</v>
      </c>
      <c r="C22" s="5">
        <v>3</v>
      </c>
      <c r="D22" s="6">
        <v>2.9</v>
      </c>
      <c r="E22" s="6">
        <v>3.4</v>
      </c>
      <c r="F22" s="6">
        <v>3.3</v>
      </c>
      <c r="G22" s="7">
        <f t="shared" si="0"/>
        <v>3.1999999999999997</v>
      </c>
      <c r="H22" s="6">
        <f t="shared" si="1"/>
        <v>6.8000000000000007</v>
      </c>
      <c r="I22" s="6"/>
      <c r="J22" s="14">
        <f t="shared" si="2"/>
        <v>9.8000000000000007</v>
      </c>
      <c r="K22" s="6">
        <v>3.3</v>
      </c>
      <c r="L22" s="6">
        <v>2.5</v>
      </c>
      <c r="M22" s="6">
        <v>2.5</v>
      </c>
      <c r="N22" s="6">
        <v>2.2999999999999998</v>
      </c>
      <c r="O22" s="7">
        <f t="shared" si="3"/>
        <v>2.4333333333333331</v>
      </c>
      <c r="P22" s="6">
        <f t="shared" si="4"/>
        <v>7.5666666666666664</v>
      </c>
      <c r="Q22" s="6"/>
      <c r="R22" s="14">
        <f t="shared" si="5"/>
        <v>10.866666666666667</v>
      </c>
      <c r="S22" s="6">
        <v>1.8</v>
      </c>
      <c r="T22" s="6">
        <v>2.1</v>
      </c>
      <c r="U22" s="6">
        <v>1.9</v>
      </c>
      <c r="V22" s="6">
        <v>1.9</v>
      </c>
      <c r="W22" s="7">
        <f t="shared" si="6"/>
        <v>1.9666666666666668</v>
      </c>
      <c r="X22" s="6">
        <f t="shared" si="7"/>
        <v>8.0333333333333332</v>
      </c>
      <c r="Y22" s="6">
        <v>-2</v>
      </c>
      <c r="Z22" s="14">
        <f t="shared" si="8"/>
        <v>7.833333333333333</v>
      </c>
      <c r="AA22" s="27">
        <f t="shared" si="9"/>
        <v>28.5</v>
      </c>
      <c r="AB22" s="15">
        <f t="shared" si="10"/>
        <v>20</v>
      </c>
    </row>
    <row r="23" spans="1:28">
      <c r="A23" s="1" t="s">
        <v>89</v>
      </c>
      <c r="B23" s="1" t="s">
        <v>138</v>
      </c>
      <c r="C23" s="5">
        <v>2.2999999999999998</v>
      </c>
      <c r="D23" s="6">
        <v>4.3</v>
      </c>
      <c r="E23" s="6">
        <v>4.5</v>
      </c>
      <c r="F23" s="6">
        <v>4.8</v>
      </c>
      <c r="G23" s="7">
        <f t="shared" si="0"/>
        <v>4.5333333333333341</v>
      </c>
      <c r="H23" s="6">
        <f t="shared" si="1"/>
        <v>5.4666666666666659</v>
      </c>
      <c r="I23" s="6"/>
      <c r="J23" s="14">
        <f t="shared" si="2"/>
        <v>7.7666666666666657</v>
      </c>
      <c r="K23" s="6">
        <v>2</v>
      </c>
      <c r="L23" s="6">
        <v>2.8</v>
      </c>
      <c r="M23" s="6">
        <v>2.8</v>
      </c>
      <c r="N23" s="6">
        <v>2.6</v>
      </c>
      <c r="O23" s="7">
        <f t="shared" si="3"/>
        <v>2.7333333333333329</v>
      </c>
      <c r="P23" s="6">
        <f t="shared" si="4"/>
        <v>7.2666666666666675</v>
      </c>
      <c r="Q23" s="6"/>
      <c r="R23" s="14">
        <f t="shared" si="5"/>
        <v>9.2666666666666675</v>
      </c>
      <c r="S23" s="6">
        <v>1.8</v>
      </c>
      <c r="T23" s="6">
        <v>1.6</v>
      </c>
      <c r="U23" s="6">
        <v>1.4</v>
      </c>
      <c r="V23" s="6">
        <v>1.7</v>
      </c>
      <c r="W23" s="7">
        <f t="shared" si="6"/>
        <v>1.5666666666666667</v>
      </c>
      <c r="X23" s="6">
        <f t="shared" si="7"/>
        <v>8.4333333333333336</v>
      </c>
      <c r="Y23" s="6">
        <v>-2</v>
      </c>
      <c r="Z23" s="14">
        <f t="shared" si="8"/>
        <v>8.2333333333333343</v>
      </c>
      <c r="AA23" s="27">
        <f t="shared" si="9"/>
        <v>25.266666666666666</v>
      </c>
      <c r="AB23" s="15">
        <f t="shared" si="10"/>
        <v>21</v>
      </c>
    </row>
    <row r="24" spans="1:28">
      <c r="A24" s="30" t="s">
        <v>80</v>
      </c>
      <c r="B24" s="30" t="s">
        <v>135</v>
      </c>
      <c r="C24" s="23">
        <v>3.9</v>
      </c>
      <c r="D24" s="24">
        <v>5.5</v>
      </c>
      <c r="E24" s="24">
        <v>5</v>
      </c>
      <c r="F24" s="24">
        <v>5.2</v>
      </c>
      <c r="G24" s="26">
        <f t="shared" si="0"/>
        <v>5.2333333333333334</v>
      </c>
      <c r="H24" s="24">
        <f t="shared" si="1"/>
        <v>4.7666666666666666</v>
      </c>
      <c r="I24" s="24"/>
      <c r="J24" s="25">
        <f t="shared" si="2"/>
        <v>8.6666666666666661</v>
      </c>
      <c r="K24" s="24">
        <v>3.9</v>
      </c>
      <c r="L24" s="24">
        <v>4.4000000000000004</v>
      </c>
      <c r="M24" s="24">
        <v>4.5</v>
      </c>
      <c r="N24" s="24">
        <v>3.7</v>
      </c>
      <c r="O24" s="26">
        <f t="shared" si="3"/>
        <v>4.2</v>
      </c>
      <c r="P24" s="24">
        <f t="shared" si="4"/>
        <v>5.8</v>
      </c>
      <c r="Q24" s="24"/>
      <c r="R24" s="25">
        <f t="shared" si="5"/>
        <v>9.6999999999999993</v>
      </c>
      <c r="S24" s="24">
        <v>2.5</v>
      </c>
      <c r="T24" s="24">
        <v>5.9</v>
      </c>
      <c r="U24" s="24">
        <v>5.6</v>
      </c>
      <c r="V24" s="24">
        <v>6.8</v>
      </c>
      <c r="W24" s="26">
        <f t="shared" si="6"/>
        <v>6.1000000000000005</v>
      </c>
      <c r="X24" s="24">
        <f t="shared" si="7"/>
        <v>3.8999999999999995</v>
      </c>
      <c r="Y24" s="24"/>
      <c r="Z24" s="25">
        <f t="shared" si="8"/>
        <v>6.3999999999999995</v>
      </c>
      <c r="AA24" s="28">
        <f t="shared" si="9"/>
        <v>24.766666666666666</v>
      </c>
      <c r="AB24" s="33">
        <f t="shared" si="10"/>
        <v>22</v>
      </c>
    </row>
    <row r="25" spans="1:28">
      <c r="A25" s="2"/>
      <c r="B25" s="2"/>
      <c r="C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>
      <c r="A26" s="2"/>
      <c r="B26" s="2"/>
      <c r="C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>
      <c r="A27" s="2"/>
      <c r="B27" s="2"/>
      <c r="C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>
      <c r="A28" s="2"/>
      <c r="B28" s="2"/>
      <c r="C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>
      <c r="A29" s="2"/>
      <c r="B29" s="2"/>
      <c r="C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>
      <c r="A30" s="2"/>
      <c r="B30" s="2"/>
      <c r="C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>
      <c r="A31" s="2"/>
      <c r="B31" s="2"/>
      <c r="C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>
      <c r="A32" s="2"/>
      <c r="B32" s="2"/>
      <c r="C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>
      <c r="A33" s="2"/>
      <c r="B33" s="2"/>
      <c r="C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>
      <c r="A34" s="2"/>
      <c r="B34" s="2"/>
      <c r="C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"/>
      <c r="C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/>
      <c r="B36" s="2"/>
      <c r="C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/>
      <c r="B37" s="2"/>
      <c r="C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>
      <c r="A38" s="2"/>
      <c r="B38" s="2"/>
      <c r="C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>
      <c r="A39" s="2"/>
      <c r="B39" s="2"/>
      <c r="C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"/>
      <c r="C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"/>
      <c r="C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"/>
      <c r="C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"/>
      <c r="C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"/>
      <c r="C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"/>
      <c r="C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"/>
      <c r="C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"/>
      <c r="C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"/>
      <c r="C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"/>
      <c r="C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</sheetData>
  <sortState ref="A3:AB24">
    <sortCondition ref="AB3:AB24"/>
  </sortState>
  <mergeCells count="4">
    <mergeCell ref="S1:Z1"/>
    <mergeCell ref="AA1:AB1"/>
    <mergeCell ref="C1:J1"/>
    <mergeCell ref="K1:R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5"/>
  <sheetViews>
    <sheetView zoomScale="85" zoomScaleNormal="85" workbookViewId="0">
      <selection activeCell="A13" sqref="A13"/>
    </sheetView>
  </sheetViews>
  <sheetFormatPr defaultRowHeight="15"/>
  <cols>
    <col min="1" max="1" width="19.28515625" style="2" bestFit="1" customWidth="1"/>
    <col min="2" max="2" width="15.28515625" style="2" bestFit="1" customWidth="1"/>
    <col min="3" max="3" width="9.140625" style="2"/>
    <col min="4" max="5" width="6.28515625" style="2" customWidth="1"/>
    <col min="6" max="6" width="5.140625" style="2" customWidth="1"/>
    <col min="7" max="8" width="9.140625" style="2"/>
    <col min="9" max="9" width="3.5703125" style="2" bestFit="1" customWidth="1"/>
    <col min="10" max="10" width="9.140625" style="2" bestFit="1" customWidth="1"/>
    <col min="11" max="12" width="5.85546875" style="2" customWidth="1"/>
    <col min="13" max="13" width="5.5703125" style="2" customWidth="1"/>
    <col min="14" max="14" width="5.28515625" style="2" customWidth="1"/>
    <col min="15" max="15" width="9.140625" style="2"/>
    <col min="16" max="16" width="6.7109375" style="2" customWidth="1"/>
    <col min="17" max="17" width="3.5703125" style="2" bestFit="1" customWidth="1"/>
    <col min="18" max="18" width="9.140625" style="2" bestFit="1" customWidth="1"/>
    <col min="19" max="19" width="9.140625" style="2"/>
    <col min="20" max="21" width="5.7109375" style="2" customWidth="1"/>
    <col min="22" max="22" width="7.42578125" style="2" customWidth="1"/>
    <col min="23" max="24" width="9.140625" style="2"/>
    <col min="25" max="25" width="5.28515625" bestFit="1" customWidth="1"/>
  </cols>
  <sheetData>
    <row r="1" spans="1:28">
      <c r="A1" s="18"/>
      <c r="B1" s="18"/>
      <c r="C1" s="57" t="s">
        <v>8</v>
      </c>
      <c r="D1" s="50"/>
      <c r="E1" s="50"/>
      <c r="F1" s="50"/>
      <c r="G1" s="50"/>
      <c r="H1" s="50"/>
      <c r="I1" s="50"/>
      <c r="J1" s="50"/>
      <c r="K1" s="50" t="s">
        <v>5</v>
      </c>
      <c r="L1" s="50"/>
      <c r="M1" s="50"/>
      <c r="N1" s="50"/>
      <c r="O1" s="50"/>
      <c r="P1" s="50"/>
      <c r="Q1" s="50"/>
      <c r="R1" s="50"/>
      <c r="S1" s="50" t="s">
        <v>9</v>
      </c>
      <c r="T1" s="50"/>
      <c r="U1" s="50"/>
      <c r="V1" s="50"/>
      <c r="W1" s="50"/>
      <c r="X1" s="50"/>
      <c r="Y1" s="50"/>
      <c r="Z1" s="50"/>
      <c r="AA1" s="56"/>
      <c r="AB1" s="57"/>
    </row>
    <row r="2" spans="1:28">
      <c r="A2" s="21" t="s">
        <v>1</v>
      </c>
      <c r="B2" s="21" t="s">
        <v>124</v>
      </c>
      <c r="C2" s="9" t="s">
        <v>2</v>
      </c>
      <c r="D2" s="9" t="s">
        <v>11</v>
      </c>
      <c r="E2" s="9" t="s">
        <v>12</v>
      </c>
      <c r="F2" s="9" t="s">
        <v>13</v>
      </c>
      <c r="G2" s="11" t="s">
        <v>20</v>
      </c>
      <c r="H2" s="9" t="s">
        <v>3</v>
      </c>
      <c r="I2" s="11" t="s">
        <v>55</v>
      </c>
      <c r="J2" s="13" t="s">
        <v>4</v>
      </c>
      <c r="K2" s="9" t="s">
        <v>2</v>
      </c>
      <c r="L2" s="9" t="s">
        <v>11</v>
      </c>
      <c r="M2" s="9" t="s">
        <v>12</v>
      </c>
      <c r="N2" s="9" t="s">
        <v>13</v>
      </c>
      <c r="O2" s="9" t="s">
        <v>20</v>
      </c>
      <c r="P2" s="9" t="s">
        <v>3</v>
      </c>
      <c r="Q2" s="9" t="s">
        <v>55</v>
      </c>
      <c r="R2" s="13" t="s">
        <v>4</v>
      </c>
      <c r="S2" s="9" t="s">
        <v>2</v>
      </c>
      <c r="T2" s="9" t="s">
        <v>11</v>
      </c>
      <c r="U2" s="9" t="s">
        <v>12</v>
      </c>
      <c r="V2" s="9" t="s">
        <v>13</v>
      </c>
      <c r="W2" s="9" t="s">
        <v>20</v>
      </c>
      <c r="X2" s="9" t="s">
        <v>3</v>
      </c>
      <c r="Y2" s="9" t="s">
        <v>55</v>
      </c>
      <c r="Z2" s="13" t="s">
        <v>4</v>
      </c>
      <c r="AA2" s="21" t="s">
        <v>6</v>
      </c>
      <c r="AB2" s="13" t="s">
        <v>10</v>
      </c>
    </row>
    <row r="3" spans="1:28">
      <c r="A3" s="38" t="s">
        <v>113</v>
      </c>
      <c r="B3" s="19" t="s">
        <v>130</v>
      </c>
      <c r="C3" s="6">
        <v>4.9000000000000004</v>
      </c>
      <c r="D3" s="6">
        <v>1.4</v>
      </c>
      <c r="E3" s="6">
        <v>1.6</v>
      </c>
      <c r="F3" s="6">
        <v>1.7</v>
      </c>
      <c r="G3" s="7">
        <f t="shared" ref="G3:G15" si="0">AVERAGEA(D3:F3)</f>
        <v>1.5666666666666667</v>
      </c>
      <c r="H3" s="6">
        <f t="shared" ref="H3:H15" si="1">10-G3</f>
        <v>8.4333333333333336</v>
      </c>
      <c r="I3" s="6"/>
      <c r="J3" s="14">
        <f t="shared" ref="J3:J15" si="2">I3+H3+C3</f>
        <v>13.333333333333334</v>
      </c>
      <c r="K3" s="6">
        <v>4.7</v>
      </c>
      <c r="L3" s="6">
        <v>1</v>
      </c>
      <c r="M3" s="6">
        <v>1.1000000000000001</v>
      </c>
      <c r="N3" s="6">
        <v>0.9</v>
      </c>
      <c r="O3" s="7">
        <f t="shared" ref="O3:O15" si="3">AVERAGEA(L3:N3)</f>
        <v>1</v>
      </c>
      <c r="P3" s="6">
        <f t="shared" ref="P3:P15" si="4">10-O3</f>
        <v>9</v>
      </c>
      <c r="Q3" s="6"/>
      <c r="R3" s="14">
        <f t="shared" ref="R3:R15" si="5">Q3+P3+K3</f>
        <v>13.7</v>
      </c>
      <c r="S3" s="6">
        <v>4.0999999999999996</v>
      </c>
      <c r="T3" s="6">
        <v>1.2</v>
      </c>
      <c r="U3" s="6">
        <v>1.2</v>
      </c>
      <c r="V3" s="6">
        <v>1.1000000000000001</v>
      </c>
      <c r="W3" s="7">
        <f t="shared" ref="W3:W15" si="6">AVERAGEA(T3:V3)</f>
        <v>1.1666666666666667</v>
      </c>
      <c r="X3" s="6">
        <f t="shared" ref="X3:X15" si="7">10-W3</f>
        <v>8.8333333333333339</v>
      </c>
      <c r="Y3" s="6"/>
      <c r="Z3" s="14">
        <f t="shared" ref="Z3:Z15" si="8">Y3+X3+S3</f>
        <v>12.933333333333334</v>
      </c>
      <c r="AA3" s="27">
        <f t="shared" ref="AA3:AA15" si="9">Z3+R3+J3</f>
        <v>39.966666666666669</v>
      </c>
      <c r="AB3" s="39">
        <f t="shared" ref="AB3:AB15" si="10">RANK(AA3,AA$3:AA$15)</f>
        <v>1</v>
      </c>
    </row>
    <row r="4" spans="1:28">
      <c r="A4" s="38" t="s">
        <v>120</v>
      </c>
      <c r="B4" s="38" t="s">
        <v>127</v>
      </c>
      <c r="C4" s="6">
        <v>4.5999999999999996</v>
      </c>
      <c r="D4" s="6">
        <v>1.4</v>
      </c>
      <c r="E4" s="6">
        <v>1.9</v>
      </c>
      <c r="F4" s="6">
        <v>1.8</v>
      </c>
      <c r="G4" s="7">
        <f t="shared" si="0"/>
        <v>1.7</v>
      </c>
      <c r="H4" s="6">
        <f t="shared" si="1"/>
        <v>8.3000000000000007</v>
      </c>
      <c r="I4" s="6"/>
      <c r="J4" s="14">
        <f t="shared" si="2"/>
        <v>12.9</v>
      </c>
      <c r="K4" s="6">
        <v>4.7</v>
      </c>
      <c r="L4" s="6">
        <v>1.5</v>
      </c>
      <c r="M4" s="6">
        <v>1.6</v>
      </c>
      <c r="N4" s="6">
        <v>1.6</v>
      </c>
      <c r="O4" s="7">
        <f t="shared" si="3"/>
        <v>1.5666666666666667</v>
      </c>
      <c r="P4" s="6">
        <f t="shared" si="4"/>
        <v>8.4333333333333336</v>
      </c>
      <c r="Q4" s="6"/>
      <c r="R4" s="14">
        <f t="shared" si="5"/>
        <v>13.133333333333333</v>
      </c>
      <c r="S4" s="6">
        <v>3.6</v>
      </c>
      <c r="T4" s="6">
        <v>1.6</v>
      </c>
      <c r="U4" s="6">
        <v>1.6</v>
      </c>
      <c r="V4" s="6">
        <v>1.7</v>
      </c>
      <c r="W4" s="7">
        <f t="shared" si="6"/>
        <v>1.6333333333333335</v>
      </c>
      <c r="X4" s="6">
        <f t="shared" si="7"/>
        <v>8.3666666666666671</v>
      </c>
      <c r="Y4" s="6"/>
      <c r="Z4" s="14">
        <f t="shared" si="8"/>
        <v>11.966666666666667</v>
      </c>
      <c r="AA4" s="27">
        <f t="shared" si="9"/>
        <v>38</v>
      </c>
      <c r="AB4" s="39">
        <f t="shared" si="10"/>
        <v>2</v>
      </c>
    </row>
    <row r="5" spans="1:28">
      <c r="A5" s="38" t="s">
        <v>115</v>
      </c>
      <c r="B5" s="38" t="s">
        <v>125</v>
      </c>
      <c r="C5" s="6">
        <v>4.9000000000000004</v>
      </c>
      <c r="D5" s="6">
        <v>2</v>
      </c>
      <c r="E5" s="6">
        <v>2.2000000000000002</v>
      </c>
      <c r="F5" s="6">
        <v>2.2000000000000002</v>
      </c>
      <c r="G5" s="7">
        <f t="shared" si="0"/>
        <v>2.1333333333333333</v>
      </c>
      <c r="H5" s="6">
        <f t="shared" si="1"/>
        <v>7.8666666666666671</v>
      </c>
      <c r="I5" s="6"/>
      <c r="J5" s="14">
        <f t="shared" si="2"/>
        <v>12.766666666666667</v>
      </c>
      <c r="K5" s="6">
        <v>4.7</v>
      </c>
      <c r="L5" s="6">
        <v>1.1000000000000001</v>
      </c>
      <c r="M5" s="6">
        <v>1.9</v>
      </c>
      <c r="N5" s="6">
        <v>1.4</v>
      </c>
      <c r="O5" s="7">
        <f t="shared" si="3"/>
        <v>1.4666666666666668</v>
      </c>
      <c r="P5" s="6">
        <f t="shared" si="4"/>
        <v>8.5333333333333332</v>
      </c>
      <c r="Q5" s="6"/>
      <c r="R5" s="14">
        <f t="shared" si="5"/>
        <v>13.233333333333334</v>
      </c>
      <c r="S5" s="6">
        <v>3.9</v>
      </c>
      <c r="T5" s="6">
        <v>2.9</v>
      </c>
      <c r="U5" s="6">
        <v>2.9</v>
      </c>
      <c r="V5" s="6">
        <v>3.1</v>
      </c>
      <c r="W5" s="7">
        <f t="shared" si="6"/>
        <v>2.9666666666666668</v>
      </c>
      <c r="X5" s="6">
        <f t="shared" si="7"/>
        <v>7.0333333333333332</v>
      </c>
      <c r="Y5" s="6"/>
      <c r="Z5" s="14">
        <f t="shared" si="8"/>
        <v>10.933333333333334</v>
      </c>
      <c r="AA5" s="27">
        <f t="shared" si="9"/>
        <v>36.933333333333337</v>
      </c>
      <c r="AB5" s="39">
        <f t="shared" si="10"/>
        <v>3</v>
      </c>
    </row>
    <row r="6" spans="1:28">
      <c r="A6" s="19" t="s">
        <v>112</v>
      </c>
      <c r="B6" s="19" t="s">
        <v>130</v>
      </c>
      <c r="C6" s="6">
        <v>4.9000000000000004</v>
      </c>
      <c r="D6" s="6">
        <v>2.8</v>
      </c>
      <c r="E6" s="6">
        <v>2.5</v>
      </c>
      <c r="F6" s="6">
        <v>2.6</v>
      </c>
      <c r="G6" s="7">
        <f t="shared" si="0"/>
        <v>2.6333333333333333</v>
      </c>
      <c r="H6" s="6">
        <f t="shared" si="1"/>
        <v>7.3666666666666671</v>
      </c>
      <c r="I6" s="6"/>
      <c r="J6" s="14">
        <f t="shared" si="2"/>
        <v>12.266666666666667</v>
      </c>
      <c r="K6" s="6">
        <v>4.7</v>
      </c>
      <c r="L6" s="6">
        <v>1.2</v>
      </c>
      <c r="M6" s="6">
        <v>1.8</v>
      </c>
      <c r="N6" s="6">
        <v>1.3</v>
      </c>
      <c r="O6" s="7">
        <f t="shared" si="3"/>
        <v>1.4333333333333333</v>
      </c>
      <c r="P6" s="6">
        <f t="shared" si="4"/>
        <v>8.5666666666666664</v>
      </c>
      <c r="Q6" s="6"/>
      <c r="R6" s="14">
        <f t="shared" si="5"/>
        <v>13.266666666666666</v>
      </c>
      <c r="S6" s="6">
        <v>3.2</v>
      </c>
      <c r="T6" s="6">
        <v>3.6</v>
      </c>
      <c r="U6" s="6">
        <v>3.1</v>
      </c>
      <c r="V6" s="6">
        <v>3.2</v>
      </c>
      <c r="W6" s="7">
        <f t="shared" si="6"/>
        <v>3.3000000000000003</v>
      </c>
      <c r="X6" s="6">
        <f t="shared" si="7"/>
        <v>6.6999999999999993</v>
      </c>
      <c r="Y6" s="6"/>
      <c r="Z6" s="14">
        <f t="shared" si="8"/>
        <v>9.8999999999999986</v>
      </c>
      <c r="AA6" s="27">
        <f t="shared" si="9"/>
        <v>35.43333333333333</v>
      </c>
      <c r="AB6" s="39">
        <f t="shared" si="10"/>
        <v>4</v>
      </c>
    </row>
    <row r="7" spans="1:28">
      <c r="A7" s="38" t="s">
        <v>122</v>
      </c>
      <c r="B7" s="38" t="s">
        <v>138</v>
      </c>
      <c r="C7" s="6">
        <v>4.7</v>
      </c>
      <c r="D7" s="6">
        <v>2.8</v>
      </c>
      <c r="E7" s="6">
        <v>3.4</v>
      </c>
      <c r="F7" s="6">
        <v>3.1</v>
      </c>
      <c r="G7" s="7">
        <f t="shared" si="0"/>
        <v>3.0999999999999996</v>
      </c>
      <c r="H7" s="6">
        <f t="shared" si="1"/>
        <v>6.9</v>
      </c>
      <c r="I7" s="6"/>
      <c r="J7" s="14">
        <f t="shared" si="2"/>
        <v>11.600000000000001</v>
      </c>
      <c r="K7" s="6">
        <v>4.5</v>
      </c>
      <c r="L7" s="6">
        <v>2</v>
      </c>
      <c r="M7" s="6">
        <v>2.5</v>
      </c>
      <c r="N7" s="6">
        <v>2.2000000000000002</v>
      </c>
      <c r="O7" s="7">
        <f t="shared" si="3"/>
        <v>2.2333333333333334</v>
      </c>
      <c r="P7" s="6">
        <f t="shared" si="4"/>
        <v>7.7666666666666666</v>
      </c>
      <c r="Q7" s="6"/>
      <c r="R7" s="14">
        <f t="shared" si="5"/>
        <v>12.266666666666666</v>
      </c>
      <c r="S7" s="6">
        <v>3</v>
      </c>
      <c r="T7" s="6">
        <v>2.2000000000000002</v>
      </c>
      <c r="U7" s="6">
        <v>2</v>
      </c>
      <c r="V7" s="6">
        <v>2.2000000000000002</v>
      </c>
      <c r="W7" s="7">
        <f t="shared" si="6"/>
        <v>2.1333333333333333</v>
      </c>
      <c r="X7" s="6">
        <f t="shared" si="7"/>
        <v>7.8666666666666671</v>
      </c>
      <c r="Y7" s="6"/>
      <c r="Z7" s="14">
        <f t="shared" si="8"/>
        <v>10.866666666666667</v>
      </c>
      <c r="AA7" s="27">
        <f t="shared" si="9"/>
        <v>34.733333333333334</v>
      </c>
      <c r="AB7" s="39">
        <f t="shared" si="10"/>
        <v>5</v>
      </c>
    </row>
    <row r="8" spans="1:28">
      <c r="A8" s="38" t="s">
        <v>116</v>
      </c>
      <c r="B8" s="38" t="s">
        <v>125</v>
      </c>
      <c r="C8" s="6">
        <v>4.0999999999999996</v>
      </c>
      <c r="D8" s="6">
        <v>2.1</v>
      </c>
      <c r="E8" s="6">
        <v>2.1</v>
      </c>
      <c r="F8" s="6">
        <v>2.1</v>
      </c>
      <c r="G8" s="7">
        <f t="shared" si="0"/>
        <v>2.1</v>
      </c>
      <c r="H8" s="6">
        <f t="shared" si="1"/>
        <v>7.9</v>
      </c>
      <c r="I8" s="6"/>
      <c r="J8" s="14">
        <f t="shared" si="2"/>
        <v>12</v>
      </c>
      <c r="K8" s="6">
        <v>4.7</v>
      </c>
      <c r="L8" s="6">
        <v>2.5</v>
      </c>
      <c r="M8" s="6">
        <v>2.5</v>
      </c>
      <c r="N8" s="6">
        <v>2.2999999999999998</v>
      </c>
      <c r="O8" s="7">
        <f t="shared" si="3"/>
        <v>2.4333333333333331</v>
      </c>
      <c r="P8" s="6">
        <f t="shared" si="4"/>
        <v>7.5666666666666664</v>
      </c>
      <c r="Q8" s="6"/>
      <c r="R8" s="14">
        <f t="shared" si="5"/>
        <v>12.266666666666666</v>
      </c>
      <c r="S8" s="6">
        <v>2.9</v>
      </c>
      <c r="T8" s="6">
        <v>3.4</v>
      </c>
      <c r="U8" s="6">
        <v>3.4</v>
      </c>
      <c r="V8" s="6">
        <v>3</v>
      </c>
      <c r="W8" s="7">
        <f t="shared" si="6"/>
        <v>3.2666666666666671</v>
      </c>
      <c r="X8" s="6">
        <f t="shared" si="7"/>
        <v>6.7333333333333325</v>
      </c>
      <c r="Y8" s="6"/>
      <c r="Z8" s="14">
        <f t="shared" si="8"/>
        <v>9.6333333333333329</v>
      </c>
      <c r="AA8" s="27">
        <f t="shared" si="9"/>
        <v>33.9</v>
      </c>
      <c r="AB8" s="39">
        <f t="shared" si="10"/>
        <v>6</v>
      </c>
    </row>
    <row r="9" spans="1:28">
      <c r="A9" s="38" t="s">
        <v>119</v>
      </c>
      <c r="B9" s="38" t="s">
        <v>127</v>
      </c>
      <c r="C9" s="6">
        <v>4.3</v>
      </c>
      <c r="D9" s="6">
        <v>3.2</v>
      </c>
      <c r="E9" s="6">
        <v>3.3</v>
      </c>
      <c r="F9" s="6">
        <v>2.8</v>
      </c>
      <c r="G9" s="7">
        <f t="shared" si="0"/>
        <v>3.1</v>
      </c>
      <c r="H9" s="6">
        <f t="shared" si="1"/>
        <v>6.9</v>
      </c>
      <c r="I9" s="6"/>
      <c r="J9" s="14">
        <f t="shared" si="2"/>
        <v>11.2</v>
      </c>
      <c r="K9" s="6">
        <v>3.9</v>
      </c>
      <c r="L9" s="6">
        <v>1.9</v>
      </c>
      <c r="M9" s="6">
        <v>2.2000000000000002</v>
      </c>
      <c r="N9" s="6">
        <v>1.8</v>
      </c>
      <c r="O9" s="7">
        <f t="shared" si="3"/>
        <v>1.9666666666666666</v>
      </c>
      <c r="P9" s="6">
        <f t="shared" si="4"/>
        <v>8.0333333333333332</v>
      </c>
      <c r="Q9" s="6"/>
      <c r="R9" s="14">
        <f t="shared" si="5"/>
        <v>11.933333333333334</v>
      </c>
      <c r="S9" s="6">
        <v>3</v>
      </c>
      <c r="T9" s="6">
        <v>2.4</v>
      </c>
      <c r="U9" s="6">
        <v>2.2000000000000002</v>
      </c>
      <c r="V9" s="6">
        <v>2.4</v>
      </c>
      <c r="W9" s="7">
        <f t="shared" si="6"/>
        <v>2.3333333333333335</v>
      </c>
      <c r="X9" s="6">
        <f t="shared" si="7"/>
        <v>7.6666666666666661</v>
      </c>
      <c r="Y9" s="6"/>
      <c r="Z9" s="14">
        <f t="shared" si="8"/>
        <v>10.666666666666666</v>
      </c>
      <c r="AA9" s="27">
        <f t="shared" si="9"/>
        <v>33.799999999999997</v>
      </c>
      <c r="AB9" s="39">
        <f t="shared" si="10"/>
        <v>7</v>
      </c>
    </row>
    <row r="10" spans="1:28">
      <c r="A10" s="38" t="s">
        <v>121</v>
      </c>
      <c r="B10" s="38" t="s">
        <v>131</v>
      </c>
      <c r="C10" s="6">
        <v>4.4000000000000004</v>
      </c>
      <c r="D10" s="6">
        <v>3</v>
      </c>
      <c r="E10" s="6">
        <v>3.3</v>
      </c>
      <c r="F10" s="6">
        <v>2.8</v>
      </c>
      <c r="G10" s="7">
        <f t="shared" si="0"/>
        <v>3.0333333333333332</v>
      </c>
      <c r="H10" s="6">
        <f t="shared" si="1"/>
        <v>6.9666666666666668</v>
      </c>
      <c r="I10" s="6"/>
      <c r="J10" s="14">
        <f t="shared" si="2"/>
        <v>11.366666666666667</v>
      </c>
      <c r="K10" s="6">
        <v>4.7</v>
      </c>
      <c r="L10" s="6">
        <v>2.2999999999999998</v>
      </c>
      <c r="M10" s="6">
        <v>2.8</v>
      </c>
      <c r="N10" s="6">
        <v>2</v>
      </c>
      <c r="O10" s="7">
        <f t="shared" si="3"/>
        <v>2.3666666666666667</v>
      </c>
      <c r="P10" s="6">
        <f t="shared" si="4"/>
        <v>7.6333333333333329</v>
      </c>
      <c r="Q10" s="6"/>
      <c r="R10" s="14">
        <f t="shared" si="5"/>
        <v>12.333333333333332</v>
      </c>
      <c r="S10" s="6">
        <v>2.5</v>
      </c>
      <c r="T10" s="6">
        <v>2.8</v>
      </c>
      <c r="U10" s="6">
        <v>3</v>
      </c>
      <c r="V10" s="6">
        <v>3</v>
      </c>
      <c r="W10" s="7">
        <f t="shared" si="6"/>
        <v>2.9333333333333336</v>
      </c>
      <c r="X10" s="6">
        <f t="shared" si="7"/>
        <v>7.0666666666666664</v>
      </c>
      <c r="Y10" s="6"/>
      <c r="Z10" s="14">
        <f t="shared" si="8"/>
        <v>9.5666666666666664</v>
      </c>
      <c r="AA10" s="27">
        <f t="shared" si="9"/>
        <v>33.266666666666666</v>
      </c>
      <c r="AB10" s="39">
        <f t="shared" si="10"/>
        <v>8</v>
      </c>
    </row>
    <row r="11" spans="1:28">
      <c r="A11" s="38" t="s">
        <v>150</v>
      </c>
      <c r="B11" s="38" t="s">
        <v>131</v>
      </c>
      <c r="C11" s="6">
        <v>3.6</v>
      </c>
      <c r="D11" s="6">
        <v>1.4</v>
      </c>
      <c r="E11" s="6">
        <v>1.5</v>
      </c>
      <c r="F11" s="6">
        <v>2.1</v>
      </c>
      <c r="G11" s="7">
        <f t="shared" si="0"/>
        <v>1.6666666666666667</v>
      </c>
      <c r="H11" s="6">
        <f t="shared" si="1"/>
        <v>8.3333333333333339</v>
      </c>
      <c r="I11" s="6"/>
      <c r="J11" s="14">
        <f t="shared" si="2"/>
        <v>11.933333333333334</v>
      </c>
      <c r="K11" s="6">
        <v>4.7</v>
      </c>
      <c r="L11" s="6">
        <v>2</v>
      </c>
      <c r="M11" s="6">
        <v>2.4</v>
      </c>
      <c r="N11" s="6">
        <v>1.4</v>
      </c>
      <c r="O11" s="7">
        <f t="shared" si="3"/>
        <v>1.9333333333333336</v>
      </c>
      <c r="P11" s="6">
        <f t="shared" si="4"/>
        <v>8.0666666666666664</v>
      </c>
      <c r="Q11" s="6"/>
      <c r="R11" s="14">
        <f t="shared" si="5"/>
        <v>12.766666666666666</v>
      </c>
      <c r="S11" s="6">
        <v>1.8</v>
      </c>
      <c r="T11" s="6">
        <v>2.9</v>
      </c>
      <c r="U11" s="6">
        <v>2.8</v>
      </c>
      <c r="V11" s="6">
        <v>2.9</v>
      </c>
      <c r="W11" s="7">
        <f t="shared" si="6"/>
        <v>2.8666666666666667</v>
      </c>
      <c r="X11" s="6">
        <f t="shared" si="7"/>
        <v>7.1333333333333329</v>
      </c>
      <c r="Y11" s="6">
        <v>-2</v>
      </c>
      <c r="Z11" s="14">
        <f t="shared" si="8"/>
        <v>6.9333333333333327</v>
      </c>
      <c r="AA11" s="27">
        <f t="shared" si="9"/>
        <v>31.633333333333333</v>
      </c>
      <c r="AB11" s="39">
        <f t="shared" si="10"/>
        <v>9</v>
      </c>
    </row>
    <row r="12" spans="1:28">
      <c r="A12" s="38" t="s">
        <v>117</v>
      </c>
      <c r="B12" s="38" t="s">
        <v>139</v>
      </c>
      <c r="C12" s="6">
        <v>4.7</v>
      </c>
      <c r="D12" s="6">
        <v>4.5</v>
      </c>
      <c r="E12" s="6">
        <v>4.5</v>
      </c>
      <c r="F12" s="6">
        <v>3.2</v>
      </c>
      <c r="G12" s="7">
        <f t="shared" si="0"/>
        <v>4.0666666666666664</v>
      </c>
      <c r="H12" s="6">
        <f t="shared" si="1"/>
        <v>5.9333333333333336</v>
      </c>
      <c r="I12" s="6"/>
      <c r="J12" s="14">
        <f t="shared" si="2"/>
        <v>10.633333333333333</v>
      </c>
      <c r="K12" s="6">
        <v>4.7</v>
      </c>
      <c r="L12" s="6">
        <v>3.3</v>
      </c>
      <c r="M12" s="6">
        <v>2.6</v>
      </c>
      <c r="N12" s="6">
        <v>2.2999999999999998</v>
      </c>
      <c r="O12" s="7">
        <f t="shared" si="3"/>
        <v>2.7333333333333329</v>
      </c>
      <c r="P12" s="6">
        <f t="shared" si="4"/>
        <v>7.2666666666666675</v>
      </c>
      <c r="Q12" s="6"/>
      <c r="R12" s="14">
        <f t="shared" si="5"/>
        <v>11.966666666666669</v>
      </c>
      <c r="S12" s="6">
        <v>2.5</v>
      </c>
      <c r="T12" s="6">
        <v>3.6</v>
      </c>
      <c r="U12" s="6">
        <v>3.2</v>
      </c>
      <c r="V12" s="6">
        <v>4</v>
      </c>
      <c r="W12" s="7">
        <f t="shared" si="6"/>
        <v>3.6</v>
      </c>
      <c r="X12" s="6">
        <f t="shared" si="7"/>
        <v>6.4</v>
      </c>
      <c r="Y12" s="6"/>
      <c r="Z12" s="14">
        <f t="shared" si="8"/>
        <v>8.9</v>
      </c>
      <c r="AA12" s="27">
        <f t="shared" si="9"/>
        <v>31.5</v>
      </c>
      <c r="AB12" s="39">
        <f t="shared" si="10"/>
        <v>10</v>
      </c>
    </row>
    <row r="13" spans="1:28">
      <c r="A13" s="38" t="s">
        <v>114</v>
      </c>
      <c r="B13" s="38" t="s">
        <v>125</v>
      </c>
      <c r="C13" s="6">
        <v>4.7</v>
      </c>
      <c r="D13" s="6">
        <v>3.2</v>
      </c>
      <c r="E13" s="6">
        <v>4.0999999999999996</v>
      </c>
      <c r="F13" s="6">
        <v>3.4</v>
      </c>
      <c r="G13" s="7">
        <f t="shared" si="0"/>
        <v>3.5666666666666664</v>
      </c>
      <c r="H13" s="6">
        <f t="shared" si="1"/>
        <v>6.4333333333333336</v>
      </c>
      <c r="I13" s="6"/>
      <c r="J13" s="14">
        <f t="shared" si="2"/>
        <v>11.133333333333333</v>
      </c>
      <c r="K13" s="6">
        <v>4</v>
      </c>
      <c r="L13" s="6">
        <v>2</v>
      </c>
      <c r="M13" s="6">
        <v>1.9</v>
      </c>
      <c r="N13" s="6">
        <v>1.5</v>
      </c>
      <c r="O13" s="7">
        <f t="shared" si="3"/>
        <v>1.8</v>
      </c>
      <c r="P13" s="6">
        <f t="shared" si="4"/>
        <v>8.1999999999999993</v>
      </c>
      <c r="Q13" s="6"/>
      <c r="R13" s="14">
        <f t="shared" si="5"/>
        <v>12.2</v>
      </c>
      <c r="S13" s="6">
        <v>2.8</v>
      </c>
      <c r="T13" s="6">
        <v>4.0999999999999996</v>
      </c>
      <c r="U13" s="6">
        <v>3.8</v>
      </c>
      <c r="V13" s="6">
        <v>4.2</v>
      </c>
      <c r="W13" s="7">
        <f t="shared" si="6"/>
        <v>4.0333333333333332</v>
      </c>
      <c r="X13" s="6">
        <f t="shared" si="7"/>
        <v>5.9666666666666668</v>
      </c>
      <c r="Y13" s="6">
        <v>-2</v>
      </c>
      <c r="Z13" s="14">
        <f t="shared" si="8"/>
        <v>6.7666666666666666</v>
      </c>
      <c r="AA13" s="27">
        <f t="shared" si="9"/>
        <v>30.099999999999998</v>
      </c>
      <c r="AB13" s="39">
        <f t="shared" si="10"/>
        <v>11</v>
      </c>
    </row>
    <row r="14" spans="1:28">
      <c r="A14" s="38" t="s">
        <v>118</v>
      </c>
      <c r="B14" s="38" t="s">
        <v>139</v>
      </c>
      <c r="C14" s="6">
        <v>4.0999999999999996</v>
      </c>
      <c r="D14" s="6">
        <v>2.8</v>
      </c>
      <c r="E14" s="7">
        <v>3.2</v>
      </c>
      <c r="F14" s="6">
        <v>2.7</v>
      </c>
      <c r="G14" s="7">
        <f t="shared" si="0"/>
        <v>2.9</v>
      </c>
      <c r="H14" s="6">
        <f t="shared" si="1"/>
        <v>7.1</v>
      </c>
      <c r="I14" s="6"/>
      <c r="J14" s="14">
        <f t="shared" si="2"/>
        <v>11.2</v>
      </c>
      <c r="K14" s="6">
        <v>4.7</v>
      </c>
      <c r="L14" s="6">
        <v>2.5</v>
      </c>
      <c r="M14" s="6">
        <v>2.2999999999999998</v>
      </c>
      <c r="N14" s="6">
        <v>2.2999999999999998</v>
      </c>
      <c r="O14" s="7">
        <f t="shared" si="3"/>
        <v>2.3666666666666667</v>
      </c>
      <c r="P14" s="6">
        <f t="shared" si="4"/>
        <v>7.6333333333333329</v>
      </c>
      <c r="Q14" s="6"/>
      <c r="R14" s="14">
        <f t="shared" si="5"/>
        <v>12.333333333333332</v>
      </c>
      <c r="S14" s="6">
        <v>2.4</v>
      </c>
      <c r="T14" s="6">
        <v>4.3</v>
      </c>
      <c r="U14" s="6">
        <v>4.2</v>
      </c>
      <c r="V14" s="6">
        <v>4.7</v>
      </c>
      <c r="W14" s="7">
        <f t="shared" si="6"/>
        <v>4.3999999999999995</v>
      </c>
      <c r="X14" s="6">
        <f t="shared" si="7"/>
        <v>5.6000000000000005</v>
      </c>
      <c r="Y14" s="6">
        <v>-2</v>
      </c>
      <c r="Z14" s="14">
        <f t="shared" si="8"/>
        <v>6</v>
      </c>
      <c r="AA14" s="27">
        <f t="shared" si="9"/>
        <v>29.533333333333331</v>
      </c>
      <c r="AB14" s="39">
        <f t="shared" si="10"/>
        <v>12</v>
      </c>
    </row>
    <row r="15" spans="1:28">
      <c r="A15" s="17" t="s">
        <v>111</v>
      </c>
      <c r="B15" s="17" t="s">
        <v>135</v>
      </c>
      <c r="C15" s="24">
        <v>4.2</v>
      </c>
      <c r="D15" s="24">
        <v>3.4</v>
      </c>
      <c r="E15" s="24">
        <v>4.4000000000000004</v>
      </c>
      <c r="F15" s="24">
        <v>3.5</v>
      </c>
      <c r="G15" s="26">
        <f t="shared" si="0"/>
        <v>3.7666666666666671</v>
      </c>
      <c r="H15" s="24">
        <f t="shared" si="1"/>
        <v>6.2333333333333325</v>
      </c>
      <c r="I15" s="24"/>
      <c r="J15" s="25">
        <f t="shared" si="2"/>
        <v>10.433333333333334</v>
      </c>
      <c r="K15" s="24">
        <v>2.8</v>
      </c>
      <c r="L15" s="24">
        <v>3</v>
      </c>
      <c r="M15" s="24">
        <v>3.5</v>
      </c>
      <c r="N15" s="24">
        <v>2.8</v>
      </c>
      <c r="O15" s="26">
        <f t="shared" si="3"/>
        <v>3.1</v>
      </c>
      <c r="P15" s="24">
        <f t="shared" si="4"/>
        <v>6.9</v>
      </c>
      <c r="Q15" s="24"/>
      <c r="R15" s="25">
        <f t="shared" si="5"/>
        <v>9.6999999999999993</v>
      </c>
      <c r="S15" s="24">
        <v>3</v>
      </c>
      <c r="T15" s="24">
        <v>5</v>
      </c>
      <c r="U15" s="24">
        <v>4.8</v>
      </c>
      <c r="V15" s="24">
        <v>5.5</v>
      </c>
      <c r="W15" s="26">
        <f t="shared" si="6"/>
        <v>5.1000000000000005</v>
      </c>
      <c r="X15" s="24">
        <f t="shared" si="7"/>
        <v>4.8999999999999995</v>
      </c>
      <c r="Y15" s="24"/>
      <c r="Z15" s="25">
        <f t="shared" si="8"/>
        <v>7.8999999999999995</v>
      </c>
      <c r="AA15" s="28">
        <f t="shared" si="9"/>
        <v>28.033333333333331</v>
      </c>
      <c r="AB15" s="40">
        <f t="shared" si="10"/>
        <v>13</v>
      </c>
    </row>
  </sheetData>
  <sortState ref="A3:AB15">
    <sortCondition ref="AB3:AB15"/>
  </sortState>
  <mergeCells count="4">
    <mergeCell ref="C1:J1"/>
    <mergeCell ref="K1:R1"/>
    <mergeCell ref="S1:Z1"/>
    <mergeCell ref="AA1:AB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"/>
  <sheetViews>
    <sheetView workbookViewId="0"/>
  </sheetViews>
  <sheetFormatPr defaultRowHeight="15"/>
  <cols>
    <col min="1" max="1" width="20.85546875" style="2" customWidth="1"/>
    <col min="2" max="2" width="14.5703125" style="2" bestFit="1" customWidth="1"/>
    <col min="3" max="3" width="9.140625" style="2"/>
    <col min="4" max="6" width="4.5703125" style="2" bestFit="1" customWidth="1"/>
    <col min="7" max="7" width="7.5703125" style="2" customWidth="1"/>
    <col min="8" max="8" width="9.140625" style="2"/>
    <col min="9" max="9" width="3.42578125" style="2" bestFit="1" customWidth="1"/>
    <col min="10" max="10" width="10.5703125" style="2" customWidth="1"/>
    <col min="11" max="11" width="9.140625" style="2"/>
    <col min="12" max="14" width="5.85546875" style="2" customWidth="1"/>
    <col min="15" max="15" width="7.140625" style="2" bestFit="1" customWidth="1"/>
    <col min="16" max="16" width="9.140625" style="2"/>
    <col min="17" max="17" width="3.42578125" style="2" bestFit="1" customWidth="1"/>
    <col min="18" max="18" width="10" style="2" customWidth="1"/>
    <col min="19" max="22" width="9.140625" style="2"/>
  </cols>
  <sheetData>
    <row r="1" spans="1:20">
      <c r="A1" s="18"/>
      <c r="B1" s="18"/>
      <c r="C1" s="50" t="s">
        <v>8</v>
      </c>
      <c r="D1" s="50"/>
      <c r="E1" s="50"/>
      <c r="F1" s="50"/>
      <c r="G1" s="50"/>
      <c r="H1" s="50"/>
      <c r="I1" s="50"/>
      <c r="J1" s="50"/>
      <c r="K1" s="50" t="s">
        <v>5</v>
      </c>
      <c r="L1" s="50"/>
      <c r="M1" s="50"/>
      <c r="N1" s="50"/>
      <c r="O1" s="50"/>
      <c r="P1" s="50"/>
      <c r="Q1" s="50"/>
      <c r="R1" s="50"/>
      <c r="S1" s="58"/>
      <c r="T1" s="59"/>
    </row>
    <row r="2" spans="1:20">
      <c r="A2" s="21" t="s">
        <v>1</v>
      </c>
      <c r="B2" s="36" t="s">
        <v>129</v>
      </c>
      <c r="C2" s="10" t="s">
        <v>2</v>
      </c>
      <c r="D2" s="9" t="s">
        <v>11</v>
      </c>
      <c r="E2" s="9" t="s">
        <v>12</v>
      </c>
      <c r="F2" s="9" t="s">
        <v>13</v>
      </c>
      <c r="G2" s="11" t="s">
        <v>20</v>
      </c>
      <c r="H2" s="9" t="s">
        <v>3</v>
      </c>
      <c r="I2" s="11" t="s">
        <v>55</v>
      </c>
      <c r="J2" s="13" t="s">
        <v>4</v>
      </c>
      <c r="K2" s="10" t="s">
        <v>2</v>
      </c>
      <c r="L2" s="9" t="s">
        <v>11</v>
      </c>
      <c r="M2" s="9" t="s">
        <v>12</v>
      </c>
      <c r="N2" s="9" t="s">
        <v>13</v>
      </c>
      <c r="O2" s="11" t="s">
        <v>20</v>
      </c>
      <c r="P2" s="9" t="s">
        <v>3</v>
      </c>
      <c r="Q2" s="11" t="s">
        <v>55</v>
      </c>
      <c r="R2" s="13" t="s">
        <v>4</v>
      </c>
      <c r="S2" s="21" t="s">
        <v>6</v>
      </c>
      <c r="T2" s="13" t="s">
        <v>10</v>
      </c>
    </row>
    <row r="3" spans="1:20">
      <c r="A3" s="19" t="s">
        <v>101</v>
      </c>
      <c r="B3" s="1" t="s">
        <v>140</v>
      </c>
      <c r="C3" s="5">
        <v>4.9000000000000004</v>
      </c>
      <c r="D3" s="6">
        <v>1.8</v>
      </c>
      <c r="E3" s="6">
        <v>1.2</v>
      </c>
      <c r="F3" s="6">
        <v>1.2</v>
      </c>
      <c r="G3" s="6">
        <f t="shared" ref="G3:G8" si="0">AVERAGEA(D3:F3)</f>
        <v>1.4000000000000001</v>
      </c>
      <c r="H3" s="6">
        <f t="shared" ref="H3:H8" si="1">10-G3</f>
        <v>8.6</v>
      </c>
      <c r="I3" s="6"/>
      <c r="J3" s="14">
        <f t="shared" ref="J3:J8" si="2">H3+C3+I3</f>
        <v>13.5</v>
      </c>
      <c r="K3" s="5">
        <v>4.7</v>
      </c>
      <c r="L3" s="6">
        <v>2</v>
      </c>
      <c r="M3" s="6">
        <v>1.8</v>
      </c>
      <c r="N3" s="6">
        <v>1.7</v>
      </c>
      <c r="O3" s="6">
        <f t="shared" ref="O3:O8" si="3">AVERAGEA(L3:N3)</f>
        <v>1.8333333333333333</v>
      </c>
      <c r="P3" s="6">
        <f t="shared" ref="P3:P8" si="4">10-O3</f>
        <v>8.1666666666666661</v>
      </c>
      <c r="Q3" s="6"/>
      <c r="R3" s="14">
        <f t="shared" ref="R3:R8" si="5">P3+K3+Q3</f>
        <v>12.866666666666667</v>
      </c>
      <c r="S3" s="27">
        <f t="shared" ref="S3:S8" si="6">R3+J3</f>
        <v>26.366666666666667</v>
      </c>
      <c r="T3" s="39">
        <f t="shared" ref="T3:T8" si="7">RANK(S3,S$3:S$8)</f>
        <v>1</v>
      </c>
    </row>
    <row r="4" spans="1:20">
      <c r="A4" s="19" t="s">
        <v>105</v>
      </c>
      <c r="B4" s="1" t="s">
        <v>127</v>
      </c>
      <c r="C4" s="5">
        <v>4.5</v>
      </c>
      <c r="D4" s="6">
        <v>1.7</v>
      </c>
      <c r="E4" s="6">
        <v>2</v>
      </c>
      <c r="F4" s="6">
        <v>1.7</v>
      </c>
      <c r="G4" s="6">
        <f t="shared" si="0"/>
        <v>1.8</v>
      </c>
      <c r="H4" s="6">
        <f t="shared" si="1"/>
        <v>8.1999999999999993</v>
      </c>
      <c r="I4" s="6"/>
      <c r="J4" s="14">
        <f t="shared" si="2"/>
        <v>12.7</v>
      </c>
      <c r="K4" s="5">
        <v>4.7</v>
      </c>
      <c r="L4" s="6">
        <v>1.8</v>
      </c>
      <c r="M4" s="6">
        <v>1.5</v>
      </c>
      <c r="N4" s="6">
        <v>1.5</v>
      </c>
      <c r="O4" s="6">
        <f t="shared" si="3"/>
        <v>1.5999999999999999</v>
      </c>
      <c r="P4" s="6">
        <f t="shared" si="4"/>
        <v>8.4</v>
      </c>
      <c r="Q4" s="6"/>
      <c r="R4" s="14">
        <f t="shared" si="5"/>
        <v>13.100000000000001</v>
      </c>
      <c r="S4" s="27">
        <f t="shared" si="6"/>
        <v>25.8</v>
      </c>
      <c r="T4" s="39">
        <f t="shared" si="7"/>
        <v>2</v>
      </c>
    </row>
    <row r="5" spans="1:20">
      <c r="A5" s="19" t="s">
        <v>104</v>
      </c>
      <c r="B5" s="1" t="s">
        <v>127</v>
      </c>
      <c r="C5" s="5">
        <v>4.7</v>
      </c>
      <c r="D5" s="6">
        <v>2.2999999999999998</v>
      </c>
      <c r="E5" s="6">
        <v>2.2999999999999998</v>
      </c>
      <c r="F5" s="6">
        <v>3</v>
      </c>
      <c r="G5" s="6">
        <f t="shared" si="0"/>
        <v>2.5333333333333332</v>
      </c>
      <c r="H5" s="6">
        <f t="shared" si="1"/>
        <v>7.4666666666666668</v>
      </c>
      <c r="I5" s="6"/>
      <c r="J5" s="14">
        <f t="shared" si="2"/>
        <v>12.166666666666668</v>
      </c>
      <c r="K5" s="5">
        <v>4.7</v>
      </c>
      <c r="L5" s="6">
        <v>1.1000000000000001</v>
      </c>
      <c r="M5" s="6">
        <v>1.7</v>
      </c>
      <c r="N5" s="6">
        <v>1.4</v>
      </c>
      <c r="O5" s="6">
        <f t="shared" si="3"/>
        <v>1.3999999999999997</v>
      </c>
      <c r="P5" s="6">
        <f t="shared" si="4"/>
        <v>8.6</v>
      </c>
      <c r="Q5" s="6"/>
      <c r="R5" s="14">
        <f t="shared" si="5"/>
        <v>13.3</v>
      </c>
      <c r="S5" s="27">
        <f t="shared" si="6"/>
        <v>25.466666666666669</v>
      </c>
      <c r="T5" s="39">
        <f t="shared" si="7"/>
        <v>3</v>
      </c>
    </row>
    <row r="6" spans="1:20">
      <c r="A6" s="19" t="s">
        <v>103</v>
      </c>
      <c r="B6" s="1" t="s">
        <v>133</v>
      </c>
      <c r="C6" s="5">
        <v>4.9000000000000004</v>
      </c>
      <c r="D6" s="6">
        <v>1.9</v>
      </c>
      <c r="E6" s="6">
        <v>2.6</v>
      </c>
      <c r="F6" s="6">
        <v>2</v>
      </c>
      <c r="G6" s="6">
        <f t="shared" si="0"/>
        <v>2.1666666666666665</v>
      </c>
      <c r="H6" s="6">
        <f t="shared" si="1"/>
        <v>7.8333333333333339</v>
      </c>
      <c r="I6" s="6"/>
      <c r="J6" s="14">
        <f t="shared" si="2"/>
        <v>12.733333333333334</v>
      </c>
      <c r="K6" s="5">
        <v>4.7</v>
      </c>
      <c r="L6" s="6">
        <v>2.8</v>
      </c>
      <c r="M6" s="6">
        <v>2.5</v>
      </c>
      <c r="N6" s="6">
        <v>2.5</v>
      </c>
      <c r="O6" s="6">
        <f t="shared" si="3"/>
        <v>2.6</v>
      </c>
      <c r="P6" s="6">
        <f t="shared" si="4"/>
        <v>7.4</v>
      </c>
      <c r="Q6" s="6"/>
      <c r="R6" s="14">
        <f t="shared" si="5"/>
        <v>12.100000000000001</v>
      </c>
      <c r="S6" s="27">
        <f t="shared" si="6"/>
        <v>24.833333333333336</v>
      </c>
      <c r="T6" s="39">
        <f t="shared" si="7"/>
        <v>4</v>
      </c>
    </row>
    <row r="7" spans="1:20">
      <c r="A7" s="19" t="s">
        <v>100</v>
      </c>
      <c r="B7" s="1" t="s">
        <v>130</v>
      </c>
      <c r="C7" s="5">
        <v>4.9000000000000004</v>
      </c>
      <c r="D7" s="6">
        <v>4.3</v>
      </c>
      <c r="E7" s="6">
        <v>4.0999999999999996</v>
      </c>
      <c r="F7" s="6">
        <v>4.7</v>
      </c>
      <c r="G7" s="6">
        <f t="shared" si="0"/>
        <v>4.3666666666666663</v>
      </c>
      <c r="H7" s="6">
        <f t="shared" si="1"/>
        <v>5.6333333333333337</v>
      </c>
      <c r="I7" s="6"/>
      <c r="J7" s="14">
        <f t="shared" si="2"/>
        <v>10.533333333333335</v>
      </c>
      <c r="K7" s="5">
        <v>4.7</v>
      </c>
      <c r="L7" s="6">
        <v>1.9</v>
      </c>
      <c r="M7" s="6">
        <v>2.1</v>
      </c>
      <c r="N7" s="6">
        <v>2</v>
      </c>
      <c r="O7" s="6">
        <f t="shared" si="3"/>
        <v>2</v>
      </c>
      <c r="P7" s="6">
        <f t="shared" si="4"/>
        <v>8</v>
      </c>
      <c r="Q7" s="6"/>
      <c r="R7" s="14">
        <f t="shared" si="5"/>
        <v>12.7</v>
      </c>
      <c r="S7" s="27">
        <f t="shared" si="6"/>
        <v>23.233333333333334</v>
      </c>
      <c r="T7" s="39">
        <f t="shared" si="7"/>
        <v>5</v>
      </c>
    </row>
    <row r="8" spans="1:20">
      <c r="A8" s="17" t="s">
        <v>102</v>
      </c>
      <c r="B8" s="30" t="s">
        <v>125</v>
      </c>
      <c r="C8" s="23">
        <v>4.4000000000000004</v>
      </c>
      <c r="D8" s="24">
        <v>3</v>
      </c>
      <c r="E8" s="24">
        <v>3.2</v>
      </c>
      <c r="F8" s="24">
        <v>2.8</v>
      </c>
      <c r="G8" s="24">
        <f t="shared" si="0"/>
        <v>3</v>
      </c>
      <c r="H8" s="24">
        <f t="shared" si="1"/>
        <v>7</v>
      </c>
      <c r="I8" s="24"/>
      <c r="J8" s="25">
        <f t="shared" si="2"/>
        <v>11.4</v>
      </c>
      <c r="K8" s="23">
        <v>3</v>
      </c>
      <c r="L8" s="24">
        <v>3.2</v>
      </c>
      <c r="M8" s="24">
        <v>3.3</v>
      </c>
      <c r="N8" s="24">
        <v>2.8</v>
      </c>
      <c r="O8" s="24">
        <f t="shared" si="3"/>
        <v>3.1</v>
      </c>
      <c r="P8" s="24">
        <f t="shared" si="4"/>
        <v>6.9</v>
      </c>
      <c r="Q8" s="24"/>
      <c r="R8" s="25">
        <f t="shared" si="5"/>
        <v>9.9</v>
      </c>
      <c r="S8" s="28">
        <f t="shared" si="6"/>
        <v>21.3</v>
      </c>
      <c r="T8" s="40">
        <f t="shared" si="7"/>
        <v>6</v>
      </c>
    </row>
  </sheetData>
  <sortState ref="A3:T8">
    <sortCondition ref="T3"/>
  </sortState>
  <mergeCells count="3">
    <mergeCell ref="C1:J1"/>
    <mergeCell ref="K1:R1"/>
    <mergeCell ref="S1:T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T6"/>
  <sheetViews>
    <sheetView tabSelected="1" workbookViewId="0">
      <selection activeCell="N13" sqref="N13"/>
    </sheetView>
  </sheetViews>
  <sheetFormatPr defaultRowHeight="15"/>
  <cols>
    <col min="1" max="1" width="17.85546875" style="2" bestFit="1" customWidth="1"/>
    <col min="2" max="2" width="12.5703125" style="2" customWidth="1"/>
    <col min="3" max="3" width="9.140625" style="2"/>
    <col min="4" max="6" width="4.5703125" style="2" bestFit="1" customWidth="1"/>
    <col min="7" max="8" width="9.140625" style="2"/>
    <col min="9" max="9" width="3.42578125" style="2" bestFit="1" customWidth="1"/>
    <col min="10" max="10" width="9.140625" style="2" bestFit="1" customWidth="1"/>
    <col min="11" max="11" width="5.85546875" style="2" customWidth="1"/>
    <col min="12" max="14" width="4.5703125" style="2" bestFit="1" customWidth="1"/>
    <col min="15" max="16" width="9.140625" style="2"/>
    <col min="17" max="17" width="3.42578125" style="2" bestFit="1" customWidth="1"/>
  </cols>
  <sheetData>
    <row r="1" spans="1:20">
      <c r="A1" s="18"/>
      <c r="B1" s="18"/>
      <c r="C1" s="50" t="s">
        <v>8</v>
      </c>
      <c r="D1" s="50"/>
      <c r="E1" s="50"/>
      <c r="F1" s="50"/>
      <c r="G1" s="50"/>
      <c r="H1" s="50"/>
      <c r="I1" s="50"/>
      <c r="J1" s="50"/>
      <c r="K1" s="50" t="s">
        <v>5</v>
      </c>
      <c r="L1" s="50"/>
      <c r="M1" s="50"/>
      <c r="N1" s="50"/>
      <c r="O1" s="50"/>
      <c r="P1" s="50"/>
      <c r="Q1" s="50"/>
      <c r="R1" s="50"/>
      <c r="S1" s="50"/>
      <c r="T1" s="50"/>
    </row>
    <row r="2" spans="1:20">
      <c r="A2" s="21" t="s">
        <v>1</v>
      </c>
      <c r="B2" s="36" t="s">
        <v>129</v>
      </c>
      <c r="C2" s="10" t="s">
        <v>2</v>
      </c>
      <c r="D2" s="9" t="s">
        <v>11</v>
      </c>
      <c r="E2" s="9" t="s">
        <v>12</v>
      </c>
      <c r="F2" s="9" t="s">
        <v>13</v>
      </c>
      <c r="G2" s="11" t="s">
        <v>20</v>
      </c>
      <c r="H2" s="9" t="s">
        <v>3</v>
      </c>
      <c r="I2" s="11" t="s">
        <v>55</v>
      </c>
      <c r="J2" s="13" t="s">
        <v>4</v>
      </c>
      <c r="K2" s="10" t="s">
        <v>2</v>
      </c>
      <c r="L2" s="9" t="s">
        <v>11</v>
      </c>
      <c r="M2" s="9" t="s">
        <v>12</v>
      </c>
      <c r="N2" s="9" t="s">
        <v>13</v>
      </c>
      <c r="O2" s="11" t="s">
        <v>20</v>
      </c>
      <c r="P2" s="9" t="s">
        <v>3</v>
      </c>
      <c r="Q2" s="11" t="s">
        <v>55</v>
      </c>
      <c r="R2" s="13" t="s">
        <v>4</v>
      </c>
      <c r="S2" s="21" t="s">
        <v>6</v>
      </c>
      <c r="T2" s="13" t="s">
        <v>10</v>
      </c>
    </row>
    <row r="3" spans="1:20">
      <c r="A3" s="38" t="s">
        <v>110</v>
      </c>
      <c r="B3" s="41" t="s">
        <v>127</v>
      </c>
      <c r="C3" s="5">
        <v>4.9000000000000004</v>
      </c>
      <c r="D3" s="6">
        <v>1.7</v>
      </c>
      <c r="E3" s="6">
        <v>1.7</v>
      </c>
      <c r="F3" s="6">
        <v>1.4</v>
      </c>
      <c r="G3" s="6">
        <f>AVERAGEA(D3:F3)</f>
        <v>1.5999999999999999</v>
      </c>
      <c r="H3" s="6">
        <f>10-G3</f>
        <v>8.4</v>
      </c>
      <c r="I3" s="6"/>
      <c r="J3" s="14">
        <f>H3+C3+I3</f>
        <v>13.3</v>
      </c>
      <c r="K3" s="5">
        <v>4.9000000000000004</v>
      </c>
      <c r="L3" s="6">
        <v>1.9</v>
      </c>
      <c r="M3" s="6">
        <v>1.9</v>
      </c>
      <c r="N3" s="6">
        <v>1.9</v>
      </c>
      <c r="O3" s="6">
        <f>AVERAGEA(L3:N3)</f>
        <v>1.8999999999999997</v>
      </c>
      <c r="P3" s="6">
        <f>10-O3</f>
        <v>8.1</v>
      </c>
      <c r="Q3" s="6"/>
      <c r="R3" s="14">
        <f>P3+K3+Q3</f>
        <v>13</v>
      </c>
      <c r="S3" s="27">
        <f>R3+J3</f>
        <v>26.3</v>
      </c>
      <c r="T3" s="39">
        <f>RANK(S3,S$3:S$6)</f>
        <v>1</v>
      </c>
    </row>
    <row r="4" spans="1:20">
      <c r="A4" s="38" t="s">
        <v>109</v>
      </c>
      <c r="B4" s="41" t="s">
        <v>127</v>
      </c>
      <c r="C4" s="5">
        <v>4.9000000000000004</v>
      </c>
      <c r="D4" s="6">
        <v>2.1</v>
      </c>
      <c r="E4" s="6">
        <v>2.2000000000000002</v>
      </c>
      <c r="F4" s="6">
        <v>2.2000000000000002</v>
      </c>
      <c r="G4" s="6">
        <f>AVERAGEA(D4:F4)</f>
        <v>2.166666666666667</v>
      </c>
      <c r="H4" s="6">
        <f>10-G4</f>
        <v>7.833333333333333</v>
      </c>
      <c r="I4" s="6"/>
      <c r="J4" s="14">
        <f>H4+C4+I4</f>
        <v>12.733333333333334</v>
      </c>
      <c r="K4" s="5">
        <v>4.7</v>
      </c>
      <c r="L4" s="6">
        <v>1.8</v>
      </c>
      <c r="M4" s="6">
        <v>1.6</v>
      </c>
      <c r="N4" s="6">
        <v>1.6</v>
      </c>
      <c r="O4" s="6">
        <f>AVERAGEA(L4:N4)</f>
        <v>1.6666666666666667</v>
      </c>
      <c r="P4" s="6">
        <f>10-O4</f>
        <v>8.3333333333333339</v>
      </c>
      <c r="Q4" s="6"/>
      <c r="R4" s="14">
        <f>P4+K4+Q4</f>
        <v>13.033333333333335</v>
      </c>
      <c r="S4" s="27">
        <f>R4+J4</f>
        <v>25.766666666666669</v>
      </c>
      <c r="T4" s="39">
        <f>RANK(S4,S$3:S$6)</f>
        <v>2</v>
      </c>
    </row>
    <row r="5" spans="1:20">
      <c r="A5" s="19" t="s">
        <v>108</v>
      </c>
      <c r="B5" s="1" t="s">
        <v>125</v>
      </c>
      <c r="C5" s="5">
        <v>4.9000000000000004</v>
      </c>
      <c r="D5" s="6">
        <v>2.2000000000000002</v>
      </c>
      <c r="E5" s="6">
        <v>2.4</v>
      </c>
      <c r="F5" s="6">
        <v>2.8</v>
      </c>
      <c r="G5" s="6">
        <f>AVERAGEA(D5:F5)</f>
        <v>2.4666666666666663</v>
      </c>
      <c r="H5" s="6">
        <f>10-G5</f>
        <v>7.5333333333333332</v>
      </c>
      <c r="I5" s="6"/>
      <c r="J5" s="14">
        <f>H5+C5+I5</f>
        <v>12.433333333333334</v>
      </c>
      <c r="K5" s="5">
        <v>4.7</v>
      </c>
      <c r="L5" s="6">
        <v>2</v>
      </c>
      <c r="M5" s="6">
        <v>2.2000000000000002</v>
      </c>
      <c r="N5" s="6">
        <v>1.4</v>
      </c>
      <c r="O5" s="6">
        <f>AVERAGEA(L5:N5)</f>
        <v>1.8666666666666665</v>
      </c>
      <c r="P5" s="6">
        <f>10-O5</f>
        <v>8.1333333333333329</v>
      </c>
      <c r="Q5" s="6"/>
      <c r="R5" s="14">
        <f>P5+K5+Q5</f>
        <v>12.833333333333332</v>
      </c>
      <c r="S5" s="27">
        <f>R5+J5</f>
        <v>25.266666666666666</v>
      </c>
      <c r="T5" s="39">
        <f>RANK(S5,S$3:S$6)</f>
        <v>3</v>
      </c>
    </row>
    <row r="6" spans="1:20">
      <c r="A6" s="17" t="s">
        <v>107</v>
      </c>
      <c r="B6" s="30" t="s">
        <v>136</v>
      </c>
      <c r="C6" s="23">
        <v>4.4000000000000004</v>
      </c>
      <c r="D6" s="24">
        <v>3</v>
      </c>
      <c r="E6" s="24">
        <v>3.3</v>
      </c>
      <c r="F6" s="24">
        <v>3.3</v>
      </c>
      <c r="G6" s="24">
        <f>AVERAGEA(D6:F6)</f>
        <v>3.1999999999999997</v>
      </c>
      <c r="H6" s="24">
        <f>10-G6</f>
        <v>6.8000000000000007</v>
      </c>
      <c r="I6" s="24"/>
      <c r="J6" s="25">
        <f>H6+C6+I6</f>
        <v>11.200000000000001</v>
      </c>
      <c r="K6" s="23">
        <v>4.7</v>
      </c>
      <c r="L6" s="24">
        <v>1.9</v>
      </c>
      <c r="M6" s="24">
        <v>1.8</v>
      </c>
      <c r="N6" s="24">
        <v>1.5</v>
      </c>
      <c r="O6" s="24">
        <f>AVERAGEA(L6:N6)</f>
        <v>1.7333333333333334</v>
      </c>
      <c r="P6" s="24">
        <f>10-O6</f>
        <v>8.2666666666666657</v>
      </c>
      <c r="Q6" s="24"/>
      <c r="R6" s="25">
        <f>P6+K6+Q6</f>
        <v>12.966666666666665</v>
      </c>
      <c r="S6" s="28">
        <f>R6+J6</f>
        <v>24.166666666666664</v>
      </c>
      <c r="T6" s="40">
        <f>RANK(S6,S$3:S$6)</f>
        <v>4</v>
      </c>
    </row>
  </sheetData>
  <sortState ref="A3:T6">
    <sortCondition ref="T3"/>
  </sortState>
  <mergeCells count="3">
    <mergeCell ref="S1:T1"/>
    <mergeCell ref="C1:J1"/>
    <mergeCell ref="K1:R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T25"/>
  <sheetViews>
    <sheetView workbookViewId="0"/>
  </sheetViews>
  <sheetFormatPr defaultRowHeight="15"/>
  <cols>
    <col min="1" max="1" width="20.5703125" style="2" customWidth="1"/>
    <col min="2" max="2" width="25.5703125" style="2" bestFit="1" customWidth="1"/>
    <col min="3" max="3" width="9.140625" style="2"/>
    <col min="4" max="6" width="6.28515625" style="2" customWidth="1"/>
    <col min="7" max="7" width="7.140625" style="2" bestFit="1" customWidth="1"/>
    <col min="8" max="8" width="9.140625" style="2"/>
    <col min="9" max="9" width="3.42578125" style="2" bestFit="1" customWidth="1"/>
    <col min="10" max="11" width="9.140625" style="2"/>
    <col min="12" max="14" width="5.85546875" style="2" customWidth="1"/>
    <col min="15" max="15" width="7.140625" style="2" bestFit="1" customWidth="1"/>
    <col min="16" max="16" width="9.140625" style="2"/>
    <col min="17" max="17" width="3.42578125" style="2" bestFit="1" customWidth="1"/>
    <col min="18" max="19" width="9.140625" style="2"/>
  </cols>
  <sheetData>
    <row r="1" spans="1:20">
      <c r="A1" s="18"/>
      <c r="B1" s="18"/>
      <c r="C1" s="50" t="s">
        <v>8</v>
      </c>
      <c r="D1" s="50"/>
      <c r="E1" s="50"/>
      <c r="F1" s="50"/>
      <c r="G1" s="50"/>
      <c r="H1" s="50"/>
      <c r="I1" s="50"/>
      <c r="J1" s="50"/>
      <c r="K1" s="50" t="s">
        <v>5</v>
      </c>
      <c r="L1" s="50"/>
      <c r="M1" s="50"/>
      <c r="N1" s="50"/>
      <c r="O1" s="50"/>
      <c r="P1" s="50"/>
      <c r="Q1" s="50"/>
      <c r="R1" s="50"/>
      <c r="S1" s="60"/>
      <c r="T1" s="58"/>
    </row>
    <row r="2" spans="1:20">
      <c r="A2" s="21" t="s">
        <v>1</v>
      </c>
      <c r="B2" s="36" t="s">
        <v>124</v>
      </c>
      <c r="C2" s="10" t="s">
        <v>2</v>
      </c>
      <c r="D2" s="9" t="s">
        <v>11</v>
      </c>
      <c r="E2" s="9" t="s">
        <v>12</v>
      </c>
      <c r="F2" s="9" t="s">
        <v>13</v>
      </c>
      <c r="G2" s="9" t="s">
        <v>20</v>
      </c>
      <c r="H2" s="9" t="s">
        <v>3</v>
      </c>
      <c r="I2" s="9" t="s">
        <v>55</v>
      </c>
      <c r="J2" s="13" t="s">
        <v>4</v>
      </c>
      <c r="K2" s="10" t="s">
        <v>2</v>
      </c>
      <c r="L2" s="9" t="s">
        <v>11</v>
      </c>
      <c r="M2" s="9" t="s">
        <v>12</v>
      </c>
      <c r="N2" s="9" t="s">
        <v>13</v>
      </c>
      <c r="O2" s="9" t="s">
        <v>20</v>
      </c>
      <c r="P2" s="9" t="s">
        <v>3</v>
      </c>
      <c r="Q2" s="9" t="s">
        <v>55</v>
      </c>
      <c r="R2" s="13" t="s">
        <v>4</v>
      </c>
      <c r="S2" s="36" t="s">
        <v>6</v>
      </c>
      <c r="T2" s="13" t="s">
        <v>10</v>
      </c>
    </row>
    <row r="3" spans="1:20">
      <c r="A3" s="19" t="s">
        <v>98</v>
      </c>
      <c r="B3" s="1" t="s">
        <v>126</v>
      </c>
      <c r="C3" s="5">
        <v>4.9000000000000004</v>
      </c>
      <c r="D3" s="6">
        <v>0.3</v>
      </c>
      <c r="E3" s="6">
        <v>0.6</v>
      </c>
      <c r="F3" s="6">
        <v>0.7</v>
      </c>
      <c r="G3" s="7">
        <f>AVERAGEA(D3:F3)</f>
        <v>0.53333333333333333</v>
      </c>
      <c r="H3" s="6">
        <f>10-G3</f>
        <v>9.4666666666666668</v>
      </c>
      <c r="I3" s="6"/>
      <c r="J3" s="14">
        <f>H3+C3+I3</f>
        <v>14.366666666666667</v>
      </c>
      <c r="K3" s="5">
        <v>4.9000000000000004</v>
      </c>
      <c r="L3" s="6">
        <v>0.8</v>
      </c>
      <c r="M3" s="6">
        <v>0.8</v>
      </c>
      <c r="N3" s="6">
        <v>0.6</v>
      </c>
      <c r="O3" s="7">
        <f>AVERAGEA(L3:N3)</f>
        <v>0.73333333333333339</v>
      </c>
      <c r="P3" s="6">
        <f>10-O3</f>
        <v>9.2666666666666657</v>
      </c>
      <c r="Q3" s="6"/>
      <c r="R3" s="14">
        <f>P3+K3+Q3</f>
        <v>14.166666666666666</v>
      </c>
      <c r="S3" s="43">
        <f>R3+J3</f>
        <v>28.533333333333331</v>
      </c>
      <c r="T3" s="39">
        <f>RANK(S3,S$3:S$6)</f>
        <v>1</v>
      </c>
    </row>
    <row r="4" spans="1:20">
      <c r="A4" s="19" t="s">
        <v>99</v>
      </c>
      <c r="B4" s="1" t="s">
        <v>141</v>
      </c>
      <c r="C4" s="5">
        <v>4.9000000000000004</v>
      </c>
      <c r="D4" s="6">
        <v>0.9</v>
      </c>
      <c r="E4" s="6">
        <v>0.7</v>
      </c>
      <c r="F4" s="6">
        <v>0.5</v>
      </c>
      <c r="G4" s="7">
        <f>AVERAGEA(D4:F4)</f>
        <v>0.70000000000000007</v>
      </c>
      <c r="H4" s="6">
        <f>10-G4</f>
        <v>9.3000000000000007</v>
      </c>
      <c r="I4" s="6"/>
      <c r="J4" s="14">
        <f>H4+C4+I4</f>
        <v>14.200000000000001</v>
      </c>
      <c r="K4" s="5">
        <v>4.7</v>
      </c>
      <c r="L4" s="6">
        <v>0.6</v>
      </c>
      <c r="M4" s="6">
        <v>0.6</v>
      </c>
      <c r="N4" s="6">
        <v>0.6</v>
      </c>
      <c r="O4" s="7">
        <f>AVERAGEA(L4:N4)</f>
        <v>0.6</v>
      </c>
      <c r="P4" s="6">
        <f>10-O4</f>
        <v>9.4</v>
      </c>
      <c r="Q4" s="6"/>
      <c r="R4" s="14">
        <f>P4+K4+Q4</f>
        <v>14.100000000000001</v>
      </c>
      <c r="S4" s="43">
        <f>R4+J4</f>
        <v>28.300000000000004</v>
      </c>
      <c r="T4" s="39">
        <f>RANK(S4,S$3:S$6)</f>
        <v>2</v>
      </c>
    </row>
    <row r="5" spans="1:20">
      <c r="A5" s="19" t="s">
        <v>96</v>
      </c>
      <c r="B5" s="1" t="s">
        <v>126</v>
      </c>
      <c r="C5" s="5">
        <v>4.9000000000000004</v>
      </c>
      <c r="D5" s="6">
        <v>0.9</v>
      </c>
      <c r="E5" s="6">
        <v>0.9</v>
      </c>
      <c r="F5" s="6">
        <v>0.9</v>
      </c>
      <c r="G5" s="7">
        <f>AVERAGEA(D5:F5)</f>
        <v>0.9</v>
      </c>
      <c r="H5" s="6">
        <f>10-G5</f>
        <v>9.1</v>
      </c>
      <c r="I5" s="6"/>
      <c r="J5" s="14">
        <f>H5+C5+I5</f>
        <v>14</v>
      </c>
      <c r="K5" s="5">
        <v>4.9000000000000004</v>
      </c>
      <c r="L5" s="6">
        <v>1.2</v>
      </c>
      <c r="M5" s="6">
        <v>1.1000000000000001</v>
      </c>
      <c r="N5" s="6">
        <v>1</v>
      </c>
      <c r="O5" s="7">
        <f>AVERAGEA(L5:N5)</f>
        <v>1.0999999999999999</v>
      </c>
      <c r="P5" s="6">
        <f>10-O5</f>
        <v>8.9</v>
      </c>
      <c r="Q5" s="6"/>
      <c r="R5" s="14">
        <f>P5+K5+Q5</f>
        <v>13.8</v>
      </c>
      <c r="S5" s="43">
        <f>R5+J5</f>
        <v>27.8</v>
      </c>
      <c r="T5" s="39">
        <f>RANK(S5,S$3:S$6)</f>
        <v>3</v>
      </c>
    </row>
    <row r="6" spans="1:20">
      <c r="A6" s="17" t="s">
        <v>97</v>
      </c>
      <c r="B6" s="30" t="s">
        <v>141</v>
      </c>
      <c r="C6" s="23">
        <v>4.9000000000000004</v>
      </c>
      <c r="D6" s="24">
        <v>1</v>
      </c>
      <c r="E6" s="24">
        <v>1.6</v>
      </c>
      <c r="F6" s="24">
        <v>1</v>
      </c>
      <c r="G6" s="26">
        <f>AVERAGEA(D6:F6)</f>
        <v>1.2</v>
      </c>
      <c r="H6" s="24">
        <f>10-G6</f>
        <v>8.8000000000000007</v>
      </c>
      <c r="I6" s="24"/>
      <c r="J6" s="25">
        <f>H6+C6+I6</f>
        <v>13.700000000000001</v>
      </c>
      <c r="K6" s="23">
        <v>4.7</v>
      </c>
      <c r="L6" s="24">
        <v>1</v>
      </c>
      <c r="M6" s="24">
        <v>1</v>
      </c>
      <c r="N6" s="24">
        <v>1.1000000000000001</v>
      </c>
      <c r="O6" s="26">
        <f>AVERAGEA(L6:N6)</f>
        <v>1.0333333333333334</v>
      </c>
      <c r="P6" s="24">
        <f>10-O6</f>
        <v>8.9666666666666668</v>
      </c>
      <c r="Q6" s="24"/>
      <c r="R6" s="25">
        <f>P6+K6+Q6</f>
        <v>13.666666666666668</v>
      </c>
      <c r="S6" s="44">
        <f>R6+J6</f>
        <v>27.366666666666667</v>
      </c>
      <c r="T6" s="40">
        <f>RANK(S6,S$3:S$6)</f>
        <v>4</v>
      </c>
    </row>
    <row r="7" spans="1:20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4"/>
    </row>
    <row r="8" spans="1:20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4"/>
    </row>
    <row r="9" spans="1:20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4"/>
    </row>
    <row r="10" spans="1:20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4"/>
    </row>
    <row r="11" spans="1:20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4"/>
    </row>
    <row r="12" spans="1:20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4"/>
    </row>
    <row r="13" spans="1:20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4"/>
    </row>
    <row r="14" spans="1:20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4"/>
    </row>
    <row r="15" spans="1:20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4"/>
    </row>
    <row r="16" spans="1:20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4"/>
    </row>
    <row r="17" spans="3:20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4"/>
    </row>
    <row r="18" spans="3:20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4"/>
    </row>
    <row r="19" spans="3:20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4"/>
    </row>
    <row r="20" spans="3:20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4"/>
    </row>
    <row r="21" spans="3:20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4"/>
    </row>
    <row r="22" spans="3:20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4"/>
    </row>
    <row r="23" spans="3:20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4"/>
    </row>
    <row r="24" spans="3:20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4"/>
    </row>
    <row r="25" spans="3:20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4"/>
    </row>
  </sheetData>
  <sortState ref="A3:T6">
    <sortCondition ref="T3"/>
  </sortState>
  <mergeCells count="3">
    <mergeCell ref="C1:J1"/>
    <mergeCell ref="K1:R1"/>
    <mergeCell ref="S1:T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A15" sqref="A15"/>
    </sheetView>
  </sheetViews>
  <sheetFormatPr defaultRowHeight="15"/>
  <cols>
    <col min="1" max="1" width="20.140625" customWidth="1"/>
    <col min="2" max="2" width="25.5703125" bestFit="1" customWidth="1"/>
    <col min="3" max="3" width="9.140625" style="1"/>
    <col min="4" max="5" width="6.28515625" style="2" customWidth="1"/>
    <col min="6" max="6" width="8.85546875" style="2" customWidth="1"/>
    <col min="7" max="7" width="9.140625" style="2"/>
    <col min="8" max="8" width="10.85546875" style="3" customWidth="1"/>
    <col min="10" max="11" width="5.85546875" customWidth="1"/>
    <col min="12" max="12" width="7.140625" bestFit="1" customWidth="1"/>
    <col min="14" max="14" width="9.140625" style="3"/>
  </cols>
  <sheetData>
    <row r="1" spans="1:16">
      <c r="A1" s="18"/>
      <c r="B1" s="18"/>
      <c r="C1" s="50" t="s">
        <v>8</v>
      </c>
      <c r="D1" s="50"/>
      <c r="E1" s="50"/>
      <c r="F1" s="50"/>
      <c r="G1" s="50"/>
      <c r="H1" s="50"/>
      <c r="I1" s="50" t="s">
        <v>5</v>
      </c>
      <c r="J1" s="50"/>
      <c r="K1" s="50"/>
      <c r="L1" s="50"/>
      <c r="M1" s="50"/>
      <c r="N1" s="50"/>
      <c r="O1" s="56"/>
      <c r="P1" s="57"/>
    </row>
    <row r="2" spans="1:16">
      <c r="A2" s="36" t="s">
        <v>1</v>
      </c>
      <c r="B2" s="36" t="s">
        <v>129</v>
      </c>
      <c r="C2" s="10" t="s">
        <v>2</v>
      </c>
      <c r="D2" s="9" t="s">
        <v>11</v>
      </c>
      <c r="E2" s="9" t="s">
        <v>12</v>
      </c>
      <c r="F2" s="11" t="s">
        <v>20</v>
      </c>
      <c r="G2" s="9" t="s">
        <v>3</v>
      </c>
      <c r="H2" s="13" t="s">
        <v>4</v>
      </c>
      <c r="I2" s="9" t="s">
        <v>2</v>
      </c>
      <c r="J2" s="9" t="s">
        <v>11</v>
      </c>
      <c r="K2" s="9" t="s">
        <v>12</v>
      </c>
      <c r="L2" s="9" t="s">
        <v>20</v>
      </c>
      <c r="M2" s="9" t="s">
        <v>3</v>
      </c>
      <c r="N2" s="13" t="s">
        <v>4</v>
      </c>
      <c r="O2" s="16" t="s">
        <v>6</v>
      </c>
      <c r="P2" s="13" t="s">
        <v>10</v>
      </c>
    </row>
    <row r="3" spans="1:16">
      <c r="A3" s="1" t="s">
        <v>72</v>
      </c>
      <c r="B3" s="1" t="s">
        <v>142</v>
      </c>
      <c r="C3" s="5">
        <v>2</v>
      </c>
      <c r="D3" s="6">
        <v>0.6</v>
      </c>
      <c r="E3" s="6">
        <v>0.6</v>
      </c>
      <c r="F3" s="6">
        <f t="shared" ref="F3:F23" si="0">AVERAGEA(D3:E3)</f>
        <v>0.6</v>
      </c>
      <c r="G3" s="6">
        <f t="shared" ref="G3:G23" si="1">10-F3</f>
        <v>9.4</v>
      </c>
      <c r="H3" s="14">
        <f t="shared" ref="H3:H23" si="2">G3+C3</f>
        <v>11.4</v>
      </c>
      <c r="I3" s="5">
        <v>2.5</v>
      </c>
      <c r="J3" s="6">
        <v>0.3</v>
      </c>
      <c r="K3" s="6">
        <v>0.3</v>
      </c>
      <c r="L3" s="6">
        <f t="shared" ref="L3:L23" si="3">AVERAGEA(J3:K3)</f>
        <v>0.3</v>
      </c>
      <c r="M3" s="6">
        <f t="shared" ref="M3:M23" si="4">10-L3</f>
        <v>9.6999999999999993</v>
      </c>
      <c r="N3" s="14">
        <f t="shared" ref="N3:N23" si="5">M3+I3</f>
        <v>12.2</v>
      </c>
      <c r="O3" s="34">
        <f t="shared" ref="O3:O23" si="6">N3+H3</f>
        <v>23.6</v>
      </c>
      <c r="P3" s="15">
        <f>RANK(O3,O$3:O$23)</f>
        <v>1</v>
      </c>
    </row>
    <row r="4" spans="1:16">
      <c r="A4" s="1" t="s">
        <v>71</v>
      </c>
      <c r="B4" s="1" t="s">
        <v>142</v>
      </c>
      <c r="C4" s="5">
        <v>2.2999999999999998</v>
      </c>
      <c r="D4" s="6">
        <v>0.8</v>
      </c>
      <c r="E4" s="6">
        <v>1</v>
      </c>
      <c r="F4" s="6">
        <f t="shared" si="0"/>
        <v>0.9</v>
      </c>
      <c r="G4" s="6">
        <f t="shared" si="1"/>
        <v>9.1</v>
      </c>
      <c r="H4" s="14">
        <f t="shared" si="2"/>
        <v>11.399999999999999</v>
      </c>
      <c r="I4" s="5">
        <v>2.5</v>
      </c>
      <c r="J4" s="6">
        <v>0.4</v>
      </c>
      <c r="K4" s="6">
        <v>0.3</v>
      </c>
      <c r="L4" s="6">
        <f t="shared" si="3"/>
        <v>0.35</v>
      </c>
      <c r="M4" s="6">
        <f t="shared" si="4"/>
        <v>9.65</v>
      </c>
      <c r="N4" s="14">
        <f t="shared" si="5"/>
        <v>12.15</v>
      </c>
      <c r="O4" s="34">
        <f t="shared" si="6"/>
        <v>23.549999999999997</v>
      </c>
      <c r="P4" s="15">
        <f>RANK(O4,O$3:O$23)</f>
        <v>2</v>
      </c>
    </row>
    <row r="5" spans="1:16">
      <c r="A5" s="1" t="s">
        <v>62</v>
      </c>
      <c r="B5" s="1" t="s">
        <v>127</v>
      </c>
      <c r="C5" s="5">
        <v>2.5</v>
      </c>
      <c r="D5" s="6">
        <v>1.4</v>
      </c>
      <c r="E5" s="6">
        <v>1.6</v>
      </c>
      <c r="F5" s="6">
        <f t="shared" si="0"/>
        <v>1.5</v>
      </c>
      <c r="G5" s="6">
        <f t="shared" si="1"/>
        <v>8.5</v>
      </c>
      <c r="H5" s="14">
        <f t="shared" si="2"/>
        <v>11</v>
      </c>
      <c r="I5" s="5">
        <v>3.6</v>
      </c>
      <c r="J5" s="6">
        <v>0.8</v>
      </c>
      <c r="K5" s="6">
        <v>1.3</v>
      </c>
      <c r="L5" s="6">
        <f t="shared" si="3"/>
        <v>1.05</v>
      </c>
      <c r="M5" s="6">
        <f t="shared" si="4"/>
        <v>8.9499999999999993</v>
      </c>
      <c r="N5" s="14">
        <f t="shared" si="5"/>
        <v>12.549999999999999</v>
      </c>
      <c r="O5" s="34">
        <f t="shared" si="6"/>
        <v>23.549999999999997</v>
      </c>
      <c r="P5" s="15">
        <v>3</v>
      </c>
    </row>
    <row r="6" spans="1:16">
      <c r="A6" s="1" t="s">
        <v>151</v>
      </c>
      <c r="B6" s="1" t="s">
        <v>142</v>
      </c>
      <c r="C6" s="5">
        <v>1.8</v>
      </c>
      <c r="D6" s="6">
        <v>1</v>
      </c>
      <c r="E6" s="6">
        <v>1</v>
      </c>
      <c r="F6" s="6">
        <f t="shared" si="0"/>
        <v>1</v>
      </c>
      <c r="G6" s="6">
        <f t="shared" si="1"/>
        <v>9</v>
      </c>
      <c r="H6" s="14">
        <f t="shared" si="2"/>
        <v>10.8</v>
      </c>
      <c r="I6" s="5">
        <v>2.7</v>
      </c>
      <c r="J6" s="6">
        <v>0.4</v>
      </c>
      <c r="K6" s="6">
        <v>0.3</v>
      </c>
      <c r="L6" s="6">
        <f t="shared" si="3"/>
        <v>0.35</v>
      </c>
      <c r="M6" s="6">
        <f t="shared" si="4"/>
        <v>9.65</v>
      </c>
      <c r="N6" s="14">
        <f t="shared" si="5"/>
        <v>12.350000000000001</v>
      </c>
      <c r="O6" s="34">
        <f t="shared" si="6"/>
        <v>23.150000000000002</v>
      </c>
      <c r="P6" s="15">
        <f t="shared" ref="P6:P23" si="7">RANK(O6,O$3:O$23)</f>
        <v>4</v>
      </c>
    </row>
    <row r="7" spans="1:16">
      <c r="A7" s="1" t="s">
        <v>64</v>
      </c>
      <c r="B7" s="1" t="s">
        <v>141</v>
      </c>
      <c r="C7" s="5">
        <v>2.2000000000000002</v>
      </c>
      <c r="D7" s="6">
        <v>0.8</v>
      </c>
      <c r="E7" s="6">
        <v>1</v>
      </c>
      <c r="F7" s="6">
        <f t="shared" si="0"/>
        <v>0.9</v>
      </c>
      <c r="G7" s="6">
        <f t="shared" si="1"/>
        <v>9.1</v>
      </c>
      <c r="H7" s="14">
        <f t="shared" si="2"/>
        <v>11.3</v>
      </c>
      <c r="I7" s="6">
        <v>2.6</v>
      </c>
      <c r="J7" s="6">
        <v>1</v>
      </c>
      <c r="K7" s="6">
        <v>0.6</v>
      </c>
      <c r="L7" s="6">
        <f t="shared" si="3"/>
        <v>0.8</v>
      </c>
      <c r="M7" s="6">
        <f t="shared" si="4"/>
        <v>9.1999999999999993</v>
      </c>
      <c r="N7" s="14">
        <f t="shared" si="5"/>
        <v>11.799999999999999</v>
      </c>
      <c r="O7" s="34">
        <f t="shared" si="6"/>
        <v>23.1</v>
      </c>
      <c r="P7" s="15">
        <f t="shared" si="7"/>
        <v>5</v>
      </c>
    </row>
    <row r="8" spans="1:16">
      <c r="A8" s="1" t="s">
        <v>73</v>
      </c>
      <c r="B8" s="1" t="s">
        <v>142</v>
      </c>
      <c r="C8" s="5">
        <v>2</v>
      </c>
      <c r="D8" s="6">
        <v>1.7</v>
      </c>
      <c r="E8" s="6">
        <v>1.9</v>
      </c>
      <c r="F8" s="6">
        <f t="shared" si="0"/>
        <v>1.7999999999999998</v>
      </c>
      <c r="G8" s="6">
        <f t="shared" si="1"/>
        <v>8.1999999999999993</v>
      </c>
      <c r="H8" s="14">
        <f t="shared" si="2"/>
        <v>10.199999999999999</v>
      </c>
      <c r="I8" s="6">
        <v>2.9</v>
      </c>
      <c r="J8" s="6">
        <v>0.4</v>
      </c>
      <c r="K8" s="6">
        <v>0.5</v>
      </c>
      <c r="L8" s="6">
        <f t="shared" si="3"/>
        <v>0.45</v>
      </c>
      <c r="M8" s="6">
        <f t="shared" si="4"/>
        <v>9.5500000000000007</v>
      </c>
      <c r="N8" s="14">
        <f t="shared" si="5"/>
        <v>12.450000000000001</v>
      </c>
      <c r="O8" s="34">
        <f t="shared" si="6"/>
        <v>22.65</v>
      </c>
      <c r="P8" s="15">
        <f t="shared" si="7"/>
        <v>6</v>
      </c>
    </row>
    <row r="9" spans="1:16">
      <c r="A9" s="1" t="s">
        <v>60</v>
      </c>
      <c r="B9" s="1" t="s">
        <v>126</v>
      </c>
      <c r="C9" s="5">
        <v>2.6</v>
      </c>
      <c r="D9" s="6">
        <v>2.2000000000000002</v>
      </c>
      <c r="E9" s="6">
        <v>2.5</v>
      </c>
      <c r="F9" s="6">
        <f t="shared" si="0"/>
        <v>2.35</v>
      </c>
      <c r="G9" s="6">
        <f t="shared" si="1"/>
        <v>7.65</v>
      </c>
      <c r="H9" s="14">
        <f t="shared" si="2"/>
        <v>10.25</v>
      </c>
      <c r="I9" s="6">
        <v>2.9</v>
      </c>
      <c r="J9" s="6">
        <v>0.6</v>
      </c>
      <c r="K9" s="6">
        <v>0.6</v>
      </c>
      <c r="L9" s="6">
        <f t="shared" si="3"/>
        <v>0.6</v>
      </c>
      <c r="M9" s="6">
        <f t="shared" si="4"/>
        <v>9.4</v>
      </c>
      <c r="N9" s="14">
        <f t="shared" si="5"/>
        <v>12.3</v>
      </c>
      <c r="O9" s="34">
        <f t="shared" si="6"/>
        <v>22.55</v>
      </c>
      <c r="P9" s="15">
        <f t="shared" si="7"/>
        <v>7</v>
      </c>
    </row>
    <row r="10" spans="1:16">
      <c r="A10" s="1" t="s">
        <v>58</v>
      </c>
      <c r="B10" s="1" t="s">
        <v>136</v>
      </c>
      <c r="C10" s="5">
        <v>2</v>
      </c>
      <c r="D10" s="6">
        <v>1.6</v>
      </c>
      <c r="E10" s="6">
        <v>1.7</v>
      </c>
      <c r="F10" s="6">
        <f t="shared" si="0"/>
        <v>1.65</v>
      </c>
      <c r="G10" s="6">
        <f t="shared" si="1"/>
        <v>8.35</v>
      </c>
      <c r="H10" s="14">
        <f t="shared" si="2"/>
        <v>10.35</v>
      </c>
      <c r="I10" s="6">
        <v>2.8</v>
      </c>
      <c r="J10" s="6">
        <v>0.6</v>
      </c>
      <c r="K10" s="6">
        <v>0.6</v>
      </c>
      <c r="L10" s="6">
        <f t="shared" si="3"/>
        <v>0.6</v>
      </c>
      <c r="M10" s="6">
        <f t="shared" si="4"/>
        <v>9.4</v>
      </c>
      <c r="N10" s="14">
        <f t="shared" si="5"/>
        <v>12.2</v>
      </c>
      <c r="O10" s="34">
        <f t="shared" si="6"/>
        <v>22.549999999999997</v>
      </c>
      <c r="P10" s="15">
        <f t="shared" si="7"/>
        <v>8</v>
      </c>
    </row>
    <row r="11" spans="1:16">
      <c r="A11" s="1" t="s">
        <v>59</v>
      </c>
      <c r="B11" s="1" t="s">
        <v>136</v>
      </c>
      <c r="C11" s="5">
        <v>2</v>
      </c>
      <c r="D11" s="6">
        <v>1.6</v>
      </c>
      <c r="E11" s="6">
        <v>1.8</v>
      </c>
      <c r="F11" s="6">
        <f t="shared" si="0"/>
        <v>1.7000000000000002</v>
      </c>
      <c r="G11" s="6">
        <f t="shared" si="1"/>
        <v>8.3000000000000007</v>
      </c>
      <c r="H11" s="14">
        <f t="shared" si="2"/>
        <v>10.3</v>
      </c>
      <c r="I11" s="6">
        <v>3</v>
      </c>
      <c r="J11" s="6">
        <v>0.6</v>
      </c>
      <c r="K11" s="6">
        <v>1.1000000000000001</v>
      </c>
      <c r="L11" s="6">
        <f t="shared" si="3"/>
        <v>0.85000000000000009</v>
      </c>
      <c r="M11" s="6">
        <f t="shared" si="4"/>
        <v>9.15</v>
      </c>
      <c r="N11" s="14">
        <f t="shared" si="5"/>
        <v>12.15</v>
      </c>
      <c r="O11" s="34">
        <f t="shared" si="6"/>
        <v>22.450000000000003</v>
      </c>
      <c r="P11" s="15">
        <f t="shared" si="7"/>
        <v>9</v>
      </c>
    </row>
    <row r="12" spans="1:16">
      <c r="A12" s="1" t="s">
        <v>63</v>
      </c>
      <c r="B12" s="1" t="s">
        <v>141</v>
      </c>
      <c r="C12" s="5">
        <v>2.2000000000000002</v>
      </c>
      <c r="D12" s="6">
        <v>1.8</v>
      </c>
      <c r="E12" s="6">
        <v>2.2000000000000002</v>
      </c>
      <c r="F12" s="6">
        <f t="shared" si="0"/>
        <v>2</v>
      </c>
      <c r="G12" s="6">
        <f t="shared" si="1"/>
        <v>8</v>
      </c>
      <c r="H12" s="14">
        <f t="shared" si="2"/>
        <v>10.199999999999999</v>
      </c>
      <c r="I12" s="6">
        <v>2.6</v>
      </c>
      <c r="J12" s="6">
        <v>0.6</v>
      </c>
      <c r="K12" s="6">
        <v>0.8</v>
      </c>
      <c r="L12" s="6">
        <f t="shared" si="3"/>
        <v>0.7</v>
      </c>
      <c r="M12" s="6">
        <f t="shared" si="4"/>
        <v>9.3000000000000007</v>
      </c>
      <c r="N12" s="14">
        <f t="shared" si="5"/>
        <v>11.9</v>
      </c>
      <c r="O12" s="34">
        <f t="shared" si="6"/>
        <v>22.1</v>
      </c>
      <c r="P12" s="15">
        <f t="shared" si="7"/>
        <v>10</v>
      </c>
    </row>
    <row r="13" spans="1:16">
      <c r="A13" s="1" t="s">
        <v>74</v>
      </c>
      <c r="B13" s="1" t="s">
        <v>142</v>
      </c>
      <c r="C13" s="5">
        <v>2.2000000000000002</v>
      </c>
      <c r="D13" s="6">
        <v>2.5</v>
      </c>
      <c r="E13" s="6">
        <v>2.7</v>
      </c>
      <c r="F13" s="6">
        <f t="shared" si="0"/>
        <v>2.6</v>
      </c>
      <c r="G13" s="6">
        <f t="shared" si="1"/>
        <v>7.4</v>
      </c>
      <c r="H13" s="14">
        <f t="shared" si="2"/>
        <v>9.6000000000000014</v>
      </c>
      <c r="I13" s="6">
        <v>2.9</v>
      </c>
      <c r="J13" s="6">
        <v>0.6</v>
      </c>
      <c r="K13" s="6">
        <v>0.3</v>
      </c>
      <c r="L13" s="6">
        <f t="shared" si="3"/>
        <v>0.44999999999999996</v>
      </c>
      <c r="M13" s="6">
        <f t="shared" si="4"/>
        <v>9.5500000000000007</v>
      </c>
      <c r="N13" s="14">
        <f t="shared" si="5"/>
        <v>12.450000000000001</v>
      </c>
      <c r="O13" s="34">
        <f t="shared" si="6"/>
        <v>22.050000000000004</v>
      </c>
      <c r="P13" s="15">
        <f t="shared" si="7"/>
        <v>11</v>
      </c>
    </row>
    <row r="14" spans="1:16">
      <c r="A14" s="1" t="s">
        <v>66</v>
      </c>
      <c r="B14" s="1" t="s">
        <v>131</v>
      </c>
      <c r="C14" s="5">
        <v>2</v>
      </c>
      <c r="D14" s="6">
        <v>1</v>
      </c>
      <c r="E14" s="6">
        <v>1.2</v>
      </c>
      <c r="F14" s="6">
        <f t="shared" si="0"/>
        <v>1.1000000000000001</v>
      </c>
      <c r="G14" s="6">
        <f t="shared" si="1"/>
        <v>8.9</v>
      </c>
      <c r="H14" s="14">
        <f t="shared" si="2"/>
        <v>10.9</v>
      </c>
      <c r="I14" s="6">
        <v>2.7</v>
      </c>
      <c r="J14" s="6">
        <v>1.3</v>
      </c>
      <c r="K14" s="6">
        <v>1.9</v>
      </c>
      <c r="L14" s="6">
        <f t="shared" si="3"/>
        <v>1.6</v>
      </c>
      <c r="M14" s="6">
        <f t="shared" si="4"/>
        <v>8.4</v>
      </c>
      <c r="N14" s="14">
        <f t="shared" si="5"/>
        <v>11.100000000000001</v>
      </c>
      <c r="O14" s="34">
        <f t="shared" si="6"/>
        <v>22</v>
      </c>
      <c r="P14" s="15">
        <f t="shared" si="7"/>
        <v>12</v>
      </c>
    </row>
    <row r="15" spans="1:16">
      <c r="A15" s="1" t="s">
        <v>68</v>
      </c>
      <c r="B15" s="1" t="s">
        <v>131</v>
      </c>
      <c r="C15" s="5">
        <v>2.2000000000000002</v>
      </c>
      <c r="D15" s="6">
        <v>1.5</v>
      </c>
      <c r="E15" s="6">
        <v>1.7</v>
      </c>
      <c r="F15" s="6">
        <f t="shared" si="0"/>
        <v>1.6</v>
      </c>
      <c r="G15" s="6">
        <f t="shared" si="1"/>
        <v>8.4</v>
      </c>
      <c r="H15" s="14">
        <f t="shared" si="2"/>
        <v>10.600000000000001</v>
      </c>
      <c r="I15" s="6">
        <v>3</v>
      </c>
      <c r="J15" s="6">
        <v>1.4</v>
      </c>
      <c r="K15" s="6">
        <v>1.9</v>
      </c>
      <c r="L15" s="6">
        <f t="shared" si="3"/>
        <v>1.65</v>
      </c>
      <c r="M15" s="6">
        <f t="shared" si="4"/>
        <v>8.35</v>
      </c>
      <c r="N15" s="14">
        <f t="shared" si="5"/>
        <v>11.35</v>
      </c>
      <c r="O15" s="34">
        <f t="shared" si="6"/>
        <v>21.950000000000003</v>
      </c>
      <c r="P15" s="15">
        <f t="shared" si="7"/>
        <v>13</v>
      </c>
    </row>
    <row r="16" spans="1:16">
      <c r="A16" s="1" t="s">
        <v>67</v>
      </c>
      <c r="B16" s="1" t="s">
        <v>131</v>
      </c>
      <c r="C16" s="5">
        <v>2.2000000000000002</v>
      </c>
      <c r="D16" s="6">
        <v>2.2000000000000002</v>
      </c>
      <c r="E16" s="6">
        <v>1.8</v>
      </c>
      <c r="F16" s="6">
        <f t="shared" si="0"/>
        <v>2</v>
      </c>
      <c r="G16" s="6">
        <f t="shared" si="1"/>
        <v>8</v>
      </c>
      <c r="H16" s="14">
        <f t="shared" si="2"/>
        <v>10.199999999999999</v>
      </c>
      <c r="I16" s="6">
        <v>2.7</v>
      </c>
      <c r="J16" s="6">
        <v>1.3</v>
      </c>
      <c r="K16" s="6">
        <v>1.5</v>
      </c>
      <c r="L16" s="6">
        <f t="shared" si="3"/>
        <v>1.4</v>
      </c>
      <c r="M16" s="6">
        <f t="shared" si="4"/>
        <v>8.6</v>
      </c>
      <c r="N16" s="14">
        <f t="shared" si="5"/>
        <v>11.3</v>
      </c>
      <c r="O16" s="34">
        <f t="shared" si="6"/>
        <v>21.5</v>
      </c>
      <c r="P16" s="15">
        <f t="shared" si="7"/>
        <v>14</v>
      </c>
    </row>
    <row r="17" spans="1:16">
      <c r="A17" s="1" t="s">
        <v>70</v>
      </c>
      <c r="B17" s="1" t="s">
        <v>131</v>
      </c>
      <c r="C17" s="5">
        <v>2.2999999999999998</v>
      </c>
      <c r="D17" s="6">
        <v>2.7</v>
      </c>
      <c r="E17" s="6">
        <v>2.5</v>
      </c>
      <c r="F17" s="6">
        <f t="shared" si="0"/>
        <v>2.6</v>
      </c>
      <c r="G17" s="6">
        <f t="shared" si="1"/>
        <v>7.4</v>
      </c>
      <c r="H17" s="14">
        <f t="shared" si="2"/>
        <v>9.6999999999999993</v>
      </c>
      <c r="I17" s="6">
        <v>2.9</v>
      </c>
      <c r="J17" s="6">
        <v>1.1000000000000001</v>
      </c>
      <c r="K17" s="6">
        <v>1.6</v>
      </c>
      <c r="L17" s="6">
        <f t="shared" si="3"/>
        <v>1.35</v>
      </c>
      <c r="M17" s="6">
        <f t="shared" si="4"/>
        <v>8.65</v>
      </c>
      <c r="N17" s="14">
        <f t="shared" si="5"/>
        <v>11.55</v>
      </c>
      <c r="O17" s="34">
        <f t="shared" si="6"/>
        <v>21.25</v>
      </c>
      <c r="P17" s="15">
        <f t="shared" si="7"/>
        <v>15</v>
      </c>
    </row>
    <row r="18" spans="1:16">
      <c r="A18" s="1" t="s">
        <v>75</v>
      </c>
      <c r="B18" s="1" t="s">
        <v>131</v>
      </c>
      <c r="C18" s="5">
        <v>2.2000000000000002</v>
      </c>
      <c r="D18" s="6">
        <v>3.1</v>
      </c>
      <c r="E18" s="6">
        <v>3.1</v>
      </c>
      <c r="F18" s="6">
        <f t="shared" si="0"/>
        <v>3.1</v>
      </c>
      <c r="G18" s="6">
        <f t="shared" si="1"/>
        <v>6.9</v>
      </c>
      <c r="H18" s="14">
        <f t="shared" si="2"/>
        <v>9.1000000000000014</v>
      </c>
      <c r="I18" s="6">
        <v>2.8</v>
      </c>
      <c r="J18" s="6">
        <v>0.8</v>
      </c>
      <c r="K18" s="6">
        <v>1.2</v>
      </c>
      <c r="L18" s="6">
        <f t="shared" si="3"/>
        <v>1</v>
      </c>
      <c r="M18" s="6">
        <f t="shared" si="4"/>
        <v>9</v>
      </c>
      <c r="N18" s="14">
        <f t="shared" si="5"/>
        <v>11.8</v>
      </c>
      <c r="O18" s="34">
        <f t="shared" si="6"/>
        <v>20.900000000000002</v>
      </c>
      <c r="P18" s="15">
        <f t="shared" si="7"/>
        <v>16</v>
      </c>
    </row>
    <row r="19" spans="1:16">
      <c r="A19" s="1" t="s">
        <v>61</v>
      </c>
      <c r="B19" s="1" t="s">
        <v>126</v>
      </c>
      <c r="C19" s="5">
        <v>1.8</v>
      </c>
      <c r="D19" s="6">
        <v>3.1</v>
      </c>
      <c r="E19" s="6">
        <v>3.2</v>
      </c>
      <c r="F19" s="6">
        <f t="shared" si="0"/>
        <v>3.1500000000000004</v>
      </c>
      <c r="G19" s="6">
        <f t="shared" si="1"/>
        <v>6.85</v>
      </c>
      <c r="H19" s="14">
        <f t="shared" si="2"/>
        <v>8.65</v>
      </c>
      <c r="I19" s="6">
        <v>2.8</v>
      </c>
      <c r="J19" s="6">
        <v>0.6</v>
      </c>
      <c r="K19" s="6">
        <v>0.6</v>
      </c>
      <c r="L19" s="6">
        <f t="shared" si="3"/>
        <v>0.6</v>
      </c>
      <c r="M19" s="6">
        <f t="shared" si="4"/>
        <v>9.4</v>
      </c>
      <c r="N19" s="14">
        <f t="shared" si="5"/>
        <v>12.2</v>
      </c>
      <c r="O19" s="34">
        <f t="shared" si="6"/>
        <v>20.85</v>
      </c>
      <c r="P19" s="15">
        <f t="shared" si="7"/>
        <v>17</v>
      </c>
    </row>
    <row r="20" spans="1:16">
      <c r="A20" s="1" t="s">
        <v>69</v>
      </c>
      <c r="B20" s="1" t="s">
        <v>131</v>
      </c>
      <c r="C20" s="5">
        <v>2.2000000000000002</v>
      </c>
      <c r="D20" s="6">
        <v>2.6</v>
      </c>
      <c r="E20" s="6">
        <v>2.4</v>
      </c>
      <c r="F20" s="6">
        <f t="shared" si="0"/>
        <v>2.5</v>
      </c>
      <c r="G20" s="6">
        <f t="shared" si="1"/>
        <v>7.5</v>
      </c>
      <c r="H20" s="14">
        <f t="shared" si="2"/>
        <v>9.6999999999999993</v>
      </c>
      <c r="I20" s="6">
        <v>2.7</v>
      </c>
      <c r="J20" s="6">
        <v>1.4</v>
      </c>
      <c r="K20" s="6">
        <v>1.7</v>
      </c>
      <c r="L20" s="6">
        <f t="shared" si="3"/>
        <v>1.5499999999999998</v>
      </c>
      <c r="M20" s="6">
        <f t="shared" si="4"/>
        <v>8.4499999999999993</v>
      </c>
      <c r="N20" s="14">
        <f t="shared" si="5"/>
        <v>11.149999999999999</v>
      </c>
      <c r="O20" s="34">
        <f t="shared" si="6"/>
        <v>20.849999999999998</v>
      </c>
      <c r="P20" s="15">
        <f t="shared" si="7"/>
        <v>18</v>
      </c>
    </row>
    <row r="21" spans="1:16">
      <c r="A21" s="1" t="s">
        <v>57</v>
      </c>
      <c r="B21" s="1" t="s">
        <v>132</v>
      </c>
      <c r="C21" s="5">
        <v>1.9</v>
      </c>
      <c r="D21" s="6">
        <v>3</v>
      </c>
      <c r="E21" s="6">
        <v>3.5</v>
      </c>
      <c r="F21" s="6">
        <f t="shared" si="0"/>
        <v>3.25</v>
      </c>
      <c r="G21" s="6">
        <f t="shared" si="1"/>
        <v>6.75</v>
      </c>
      <c r="H21" s="14">
        <f t="shared" si="2"/>
        <v>8.65</v>
      </c>
      <c r="I21" s="6">
        <v>2.9</v>
      </c>
      <c r="J21" s="6">
        <v>1.2</v>
      </c>
      <c r="K21" s="6">
        <v>1.6</v>
      </c>
      <c r="L21" s="6">
        <f t="shared" si="3"/>
        <v>1.4</v>
      </c>
      <c r="M21" s="6">
        <f t="shared" si="4"/>
        <v>8.6</v>
      </c>
      <c r="N21" s="14">
        <f t="shared" si="5"/>
        <v>11.5</v>
      </c>
      <c r="O21" s="34">
        <f t="shared" si="6"/>
        <v>20.149999999999999</v>
      </c>
      <c r="P21" s="15">
        <f t="shared" si="7"/>
        <v>19</v>
      </c>
    </row>
    <row r="22" spans="1:16">
      <c r="A22" s="1" t="s">
        <v>56</v>
      </c>
      <c r="B22" s="1" t="s">
        <v>132</v>
      </c>
      <c r="C22" s="5">
        <v>1.8</v>
      </c>
      <c r="D22" s="6">
        <v>2.9</v>
      </c>
      <c r="E22" s="6">
        <v>2.9</v>
      </c>
      <c r="F22" s="6">
        <f t="shared" si="0"/>
        <v>2.9</v>
      </c>
      <c r="G22" s="6">
        <f t="shared" si="1"/>
        <v>7.1</v>
      </c>
      <c r="H22" s="14">
        <f t="shared" si="2"/>
        <v>8.9</v>
      </c>
      <c r="I22" s="6">
        <v>2.4</v>
      </c>
      <c r="J22" s="6">
        <v>1.7</v>
      </c>
      <c r="K22" s="6">
        <v>2.2000000000000002</v>
      </c>
      <c r="L22" s="6">
        <f t="shared" si="3"/>
        <v>1.9500000000000002</v>
      </c>
      <c r="M22" s="6">
        <f t="shared" si="4"/>
        <v>8.0500000000000007</v>
      </c>
      <c r="N22" s="14">
        <f t="shared" si="5"/>
        <v>10.450000000000001</v>
      </c>
      <c r="O22" s="34">
        <f t="shared" si="6"/>
        <v>19.350000000000001</v>
      </c>
      <c r="P22" s="15">
        <f t="shared" si="7"/>
        <v>20</v>
      </c>
    </row>
    <row r="23" spans="1:16">
      <c r="A23" s="30" t="s">
        <v>65</v>
      </c>
      <c r="B23" s="30" t="s">
        <v>131</v>
      </c>
      <c r="C23" s="23">
        <v>2</v>
      </c>
      <c r="D23" s="24">
        <v>4.4000000000000004</v>
      </c>
      <c r="E23" s="24">
        <v>4.0999999999999996</v>
      </c>
      <c r="F23" s="24">
        <f t="shared" si="0"/>
        <v>4.25</v>
      </c>
      <c r="G23" s="24">
        <f t="shared" si="1"/>
        <v>5.75</v>
      </c>
      <c r="H23" s="25">
        <f t="shared" si="2"/>
        <v>7.75</v>
      </c>
      <c r="I23" s="24">
        <v>2.5</v>
      </c>
      <c r="J23" s="24">
        <v>1</v>
      </c>
      <c r="K23" s="24">
        <v>1.7</v>
      </c>
      <c r="L23" s="24">
        <f t="shared" si="3"/>
        <v>1.35</v>
      </c>
      <c r="M23" s="24">
        <f t="shared" si="4"/>
        <v>8.65</v>
      </c>
      <c r="N23" s="25">
        <f t="shared" si="5"/>
        <v>11.15</v>
      </c>
      <c r="O23" s="35">
        <f t="shared" si="6"/>
        <v>18.899999999999999</v>
      </c>
      <c r="P23" s="33">
        <f t="shared" si="7"/>
        <v>21</v>
      </c>
    </row>
    <row r="24" spans="1:16">
      <c r="A24" s="2"/>
      <c r="B24" s="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"/>
    </row>
    <row r="25" spans="1:16">
      <c r="A25" s="2"/>
      <c r="B25" s="2"/>
      <c r="C25" s="2"/>
      <c r="H25" s="2"/>
      <c r="I25" s="2"/>
      <c r="J25" s="2"/>
      <c r="K25" s="2"/>
      <c r="L25" s="2"/>
      <c r="M25" s="2"/>
      <c r="N25" s="2"/>
      <c r="O25" s="2"/>
      <c r="P25" s="2"/>
    </row>
    <row r="26" spans="1:16">
      <c r="A26" s="2"/>
      <c r="B26" s="2"/>
      <c r="C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2"/>
      <c r="C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"/>
      <c r="C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/>
      <c r="B31" s="2"/>
      <c r="C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/>
      <c r="B32" s="2"/>
      <c r="C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/>
      <c r="B33" s="2"/>
      <c r="C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/>
      <c r="B34" s="2"/>
      <c r="C34" s="2"/>
      <c r="H34" s="2"/>
      <c r="I34" s="2"/>
      <c r="J34" s="2"/>
      <c r="K34" s="2"/>
      <c r="L34" s="2"/>
      <c r="M34" s="2"/>
      <c r="N34" s="2"/>
      <c r="O34" s="2"/>
      <c r="P34" s="2"/>
    </row>
    <row r="35" spans="1:16">
      <c r="A35" s="2"/>
      <c r="B35" s="2"/>
      <c r="C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C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/>
      <c r="B37" s="2"/>
      <c r="C37" s="2"/>
      <c r="H37" s="2"/>
      <c r="I37" s="2"/>
      <c r="J37" s="2"/>
      <c r="K37" s="2"/>
      <c r="L37" s="2"/>
      <c r="M37" s="2"/>
      <c r="N37" s="2"/>
      <c r="O37" s="2"/>
      <c r="P37" s="2"/>
    </row>
  </sheetData>
  <sortState ref="A3:P23">
    <sortCondition ref="P3"/>
  </sortState>
  <mergeCells count="3">
    <mergeCell ref="C1:H1"/>
    <mergeCell ref="I1:N1"/>
    <mergeCell ref="O1:P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Mimi 2011</vt:lpstr>
      <vt:lpstr>Prťata 2010</vt:lpstr>
      <vt:lpstr>2009-08</vt:lpstr>
      <vt:lpstr>2007-06</vt:lpstr>
      <vt:lpstr>2005-04</vt:lpstr>
      <vt:lpstr>2003-01</vt:lpstr>
      <vt:lpstr>2000+</vt:lpstr>
      <vt:lpstr>Elite</vt:lpstr>
      <vt:lpstr>Začátečnice</vt:lpstr>
      <vt:lpstr>Oddíly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</dc:creator>
  <cp:lastModifiedBy>Jitka</cp:lastModifiedBy>
  <dcterms:created xsi:type="dcterms:W3CDTF">2016-07-07T20:07:15Z</dcterms:created>
  <dcterms:modified xsi:type="dcterms:W3CDTF">2016-07-08T13:57:12Z</dcterms:modified>
</cp:coreProperties>
</file>