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875" yWindow="270" windowWidth="12915" windowHeight="10410" activeTab="5"/>
  </bookViews>
  <sheets>
    <sheet name="I.-2007 a ml." sheetId="11" r:id="rId1"/>
    <sheet name="II.-2006" sheetId="3" r:id="rId2"/>
    <sheet name="III.-2005" sheetId="17" r:id="rId3"/>
    <sheet name="IV.-2004-2003 " sheetId="7" r:id="rId4"/>
    <sheet name="V.-2004 a starší" sheetId="2" r:id="rId5"/>
    <sheet name="VI.-Kluci" sheetId="16" r:id="rId6"/>
  </sheets>
  <externalReferences>
    <externalReference r:id="rId7"/>
  </externalReferences>
  <definedNames>
    <definedName name="_xlnm._FilterDatabase" localSheetId="0" hidden="1">'I.-2007 a ml.'!#REF!</definedName>
  </definedNames>
  <calcPr calcId="125725"/>
</workbook>
</file>

<file path=xl/calcChain.xml><?xml version="1.0" encoding="utf-8"?>
<calcChain xmlns="http://schemas.openxmlformats.org/spreadsheetml/2006/main">
  <c r="T7" i="2"/>
  <c r="I20" i="3"/>
  <c r="I15"/>
  <c r="I10"/>
  <c r="I19"/>
  <c r="I8"/>
  <c r="I18"/>
  <c r="I11"/>
  <c r="I13"/>
  <c r="I16"/>
  <c r="I17"/>
  <c r="I9"/>
  <c r="I14"/>
  <c r="I12"/>
  <c r="H20"/>
  <c r="H15"/>
  <c r="H10"/>
  <c r="H19"/>
  <c r="H8"/>
  <c r="H18"/>
  <c r="H11"/>
  <c r="H13"/>
  <c r="H16"/>
  <c r="H17"/>
  <c r="H9"/>
  <c r="H14"/>
  <c r="H12"/>
  <c r="F20"/>
  <c r="F15"/>
  <c r="F10"/>
  <c r="F19"/>
  <c r="F8"/>
  <c r="F18"/>
  <c r="F11"/>
  <c r="F13"/>
  <c r="F16"/>
  <c r="F17"/>
  <c r="F9"/>
  <c r="F14"/>
  <c r="F12"/>
  <c r="E20"/>
  <c r="E15"/>
  <c r="E10"/>
  <c r="E19"/>
  <c r="E8"/>
  <c r="E18"/>
  <c r="E11"/>
  <c r="E13"/>
  <c r="E16"/>
  <c r="E17"/>
  <c r="E9"/>
  <c r="E14"/>
  <c r="E12"/>
  <c r="L9" i="16" l="1"/>
  <c r="L11"/>
  <c r="L12"/>
  <c r="L10"/>
  <c r="L13"/>
  <c r="L8"/>
  <c r="K9"/>
  <c r="K11"/>
  <c r="K12"/>
  <c r="K10"/>
  <c r="K13"/>
  <c r="K8"/>
  <c r="I9"/>
  <c r="I11"/>
  <c r="I12"/>
  <c r="I10"/>
  <c r="I13"/>
  <c r="I8"/>
  <c r="H9"/>
  <c r="H11"/>
  <c r="H12"/>
  <c r="H10"/>
  <c r="H13"/>
  <c r="H8"/>
  <c r="F9"/>
  <c r="F11"/>
  <c r="F12"/>
  <c r="F10"/>
  <c r="F13"/>
  <c r="F8"/>
  <c r="E9"/>
  <c r="E11"/>
  <c r="E12"/>
  <c r="E10"/>
  <c r="E13"/>
  <c r="E8"/>
  <c r="K14"/>
  <c r="H14"/>
  <c r="E14"/>
  <c r="L14"/>
  <c r="S34" i="2"/>
  <c r="S37"/>
  <c r="S38"/>
  <c r="S35"/>
  <c r="R34"/>
  <c r="R37"/>
  <c r="R38"/>
  <c r="R35"/>
  <c r="Q34"/>
  <c r="T34" s="1"/>
  <c r="Q37"/>
  <c r="T37" s="1"/>
  <c r="Q38"/>
  <c r="T38" s="1"/>
  <c r="Q35"/>
  <c r="T35" s="1"/>
  <c r="O34"/>
  <c r="O37"/>
  <c r="O38"/>
  <c r="O35"/>
  <c r="N34"/>
  <c r="N37"/>
  <c r="N38"/>
  <c r="N35"/>
  <c r="M34"/>
  <c r="P34" s="1"/>
  <c r="M37"/>
  <c r="P37" s="1"/>
  <c r="M38"/>
  <c r="P38" s="1"/>
  <c r="M35"/>
  <c r="P35" s="1"/>
  <c r="K34"/>
  <c r="K37"/>
  <c r="K38"/>
  <c r="K35"/>
  <c r="J34"/>
  <c r="J37"/>
  <c r="J38"/>
  <c r="J35"/>
  <c r="S28"/>
  <c r="S26"/>
  <c r="S27"/>
  <c r="R28"/>
  <c r="R26"/>
  <c r="R27"/>
  <c r="Q28"/>
  <c r="Q26"/>
  <c r="T26" s="1"/>
  <c r="Q27"/>
  <c r="O28"/>
  <c r="O26"/>
  <c r="O27"/>
  <c r="N28"/>
  <c r="N26"/>
  <c r="N27"/>
  <c r="M28"/>
  <c r="P28" s="1"/>
  <c r="M26"/>
  <c r="M27"/>
  <c r="P27" s="1"/>
  <c r="K28"/>
  <c r="K26"/>
  <c r="K27"/>
  <c r="J28"/>
  <c r="J26"/>
  <c r="J27"/>
  <c r="S36"/>
  <c r="R36"/>
  <c r="Q36"/>
  <c r="O36"/>
  <c r="N36"/>
  <c r="M36"/>
  <c r="K36"/>
  <c r="S25"/>
  <c r="R25"/>
  <c r="Q25"/>
  <c r="O25"/>
  <c r="N25"/>
  <c r="M25"/>
  <c r="K25"/>
  <c r="J25"/>
  <c r="S19"/>
  <c r="S18"/>
  <c r="S17"/>
  <c r="R19"/>
  <c r="R18"/>
  <c r="R17"/>
  <c r="Q19"/>
  <c r="T19" s="1"/>
  <c r="Q18"/>
  <c r="Q17"/>
  <c r="T17" s="1"/>
  <c r="O19"/>
  <c r="O18"/>
  <c r="O17"/>
  <c r="N19"/>
  <c r="N18"/>
  <c r="N17"/>
  <c r="N16"/>
  <c r="M19"/>
  <c r="M18"/>
  <c r="M17"/>
  <c r="K19"/>
  <c r="K18"/>
  <c r="K17"/>
  <c r="J19"/>
  <c r="J18"/>
  <c r="J17"/>
  <c r="S16"/>
  <c r="R16"/>
  <c r="Q16"/>
  <c r="O16"/>
  <c r="M16"/>
  <c r="K16"/>
  <c r="J16"/>
  <c r="I34"/>
  <c r="I37"/>
  <c r="L37" s="1"/>
  <c r="I38"/>
  <c r="L38" s="1"/>
  <c r="I35"/>
  <c r="L35" s="1"/>
  <c r="I28"/>
  <c r="I26"/>
  <c r="I27"/>
  <c r="I19"/>
  <c r="I18"/>
  <c r="I17"/>
  <c r="I36"/>
  <c r="I25"/>
  <c r="L25" s="1"/>
  <c r="I16"/>
  <c r="G34"/>
  <c r="G37"/>
  <c r="G38"/>
  <c r="G35"/>
  <c r="G28"/>
  <c r="G26"/>
  <c r="G27"/>
  <c r="G19"/>
  <c r="G18"/>
  <c r="G17"/>
  <c r="F34"/>
  <c r="F37"/>
  <c r="F38"/>
  <c r="F35"/>
  <c r="F28"/>
  <c r="F26"/>
  <c r="F27"/>
  <c r="F19"/>
  <c r="F18"/>
  <c r="F17"/>
  <c r="G36"/>
  <c r="F36"/>
  <c r="G25"/>
  <c r="F25"/>
  <c r="G16"/>
  <c r="F16"/>
  <c r="E34"/>
  <c r="H34" s="1"/>
  <c r="E37"/>
  <c r="H37" s="1"/>
  <c r="E38"/>
  <c r="H38" s="1"/>
  <c r="E35"/>
  <c r="H35" s="1"/>
  <c r="E28"/>
  <c r="H28" s="1"/>
  <c r="E26"/>
  <c r="E27"/>
  <c r="H27" s="1"/>
  <c r="E36"/>
  <c r="E25"/>
  <c r="E19"/>
  <c r="H19" s="1"/>
  <c r="E18"/>
  <c r="H18" s="1"/>
  <c r="E17"/>
  <c r="H17" s="1"/>
  <c r="E16"/>
  <c r="S8"/>
  <c r="S7"/>
  <c r="S10"/>
  <c r="R8"/>
  <c r="R7"/>
  <c r="R10"/>
  <c r="Q8"/>
  <c r="Q7"/>
  <c r="Q10"/>
  <c r="O8"/>
  <c r="O7"/>
  <c r="O10"/>
  <c r="N8"/>
  <c r="N7"/>
  <c r="N10"/>
  <c r="M8"/>
  <c r="M7"/>
  <c r="M10"/>
  <c r="K8"/>
  <c r="K7"/>
  <c r="K10"/>
  <c r="J8"/>
  <c r="J7"/>
  <c r="J10"/>
  <c r="J9"/>
  <c r="I8"/>
  <c r="I7"/>
  <c r="L7" s="1"/>
  <c r="I10"/>
  <c r="G8"/>
  <c r="G7"/>
  <c r="G10"/>
  <c r="G9"/>
  <c r="F8"/>
  <c r="F7"/>
  <c r="F10"/>
  <c r="E8"/>
  <c r="E7"/>
  <c r="E10"/>
  <c r="P10"/>
  <c r="S9"/>
  <c r="R9"/>
  <c r="Q9"/>
  <c r="O9"/>
  <c r="N9"/>
  <c r="M9"/>
  <c r="K9"/>
  <c r="I9"/>
  <c r="F9"/>
  <c r="E9"/>
  <c r="J36"/>
  <c r="K15" i="7"/>
  <c r="K10"/>
  <c r="K16"/>
  <c r="K12"/>
  <c r="K8"/>
  <c r="K14"/>
  <c r="K11"/>
  <c r="K17"/>
  <c r="K13"/>
  <c r="I15"/>
  <c r="I10"/>
  <c r="I16"/>
  <c r="I12"/>
  <c r="I8"/>
  <c r="I14"/>
  <c r="I11"/>
  <c r="I17"/>
  <c r="I13"/>
  <c r="G15"/>
  <c r="G10"/>
  <c r="G16"/>
  <c r="G12"/>
  <c r="G8"/>
  <c r="G14"/>
  <c r="G11"/>
  <c r="G17"/>
  <c r="G13"/>
  <c r="E15"/>
  <c r="E10"/>
  <c r="E16"/>
  <c r="E12"/>
  <c r="E8"/>
  <c r="E14"/>
  <c r="E11"/>
  <c r="E17"/>
  <c r="E13"/>
  <c r="K9"/>
  <c r="I9"/>
  <c r="G9"/>
  <c r="E9"/>
  <c r="K9" i="17"/>
  <c r="K10"/>
  <c r="K14"/>
  <c r="K11"/>
  <c r="K20"/>
  <c r="K8"/>
  <c r="K22"/>
  <c r="K19"/>
  <c r="K24"/>
  <c r="K13"/>
  <c r="K7"/>
  <c r="K23"/>
  <c r="K17"/>
  <c r="K16"/>
  <c r="K18"/>
  <c r="K15"/>
  <c r="K21"/>
  <c r="I9"/>
  <c r="I10"/>
  <c r="I14"/>
  <c r="I11"/>
  <c r="I20"/>
  <c r="I8"/>
  <c r="I22"/>
  <c r="I19"/>
  <c r="I24"/>
  <c r="I13"/>
  <c r="I7"/>
  <c r="I23"/>
  <c r="I17"/>
  <c r="I16"/>
  <c r="I18"/>
  <c r="I15"/>
  <c r="I21"/>
  <c r="G9"/>
  <c r="G10"/>
  <c r="G14"/>
  <c r="G11"/>
  <c r="G20"/>
  <c r="G8"/>
  <c r="G22"/>
  <c r="G19"/>
  <c r="G24"/>
  <c r="G13"/>
  <c r="G7"/>
  <c r="G23"/>
  <c r="G17"/>
  <c r="G16"/>
  <c r="G18"/>
  <c r="G15"/>
  <c r="G21"/>
  <c r="K12"/>
  <c r="I12"/>
  <c r="G12"/>
  <c r="E9"/>
  <c r="E10"/>
  <c r="E14"/>
  <c r="E11"/>
  <c r="E20"/>
  <c r="E8"/>
  <c r="E22"/>
  <c r="E19"/>
  <c r="E24"/>
  <c r="E13"/>
  <c r="E7"/>
  <c r="E23"/>
  <c r="E17"/>
  <c r="E16"/>
  <c r="E18"/>
  <c r="E15"/>
  <c r="E21"/>
  <c r="E12"/>
  <c r="H19" i="11"/>
  <c r="H29"/>
  <c r="H33"/>
  <c r="H27"/>
  <c r="H23"/>
  <c r="H18"/>
  <c r="H25"/>
  <c r="H17"/>
  <c r="H21"/>
  <c r="H26"/>
  <c r="H30"/>
  <c r="H28"/>
  <c r="H24"/>
  <c r="H32"/>
  <c r="H34"/>
  <c r="H20"/>
  <c r="H22"/>
  <c r="H31"/>
  <c r="E19"/>
  <c r="E29"/>
  <c r="E33"/>
  <c r="E27"/>
  <c r="E23"/>
  <c r="E18"/>
  <c r="E25"/>
  <c r="E17"/>
  <c r="E21"/>
  <c r="E26"/>
  <c r="E30"/>
  <c r="E28"/>
  <c r="E24"/>
  <c r="E32"/>
  <c r="E34"/>
  <c r="E20"/>
  <c r="E22"/>
  <c r="E31"/>
  <c r="H11"/>
  <c r="H8"/>
  <c r="H5"/>
  <c r="H10"/>
  <c r="H6"/>
  <c r="H7"/>
  <c r="H9"/>
  <c r="E11"/>
  <c r="E8"/>
  <c r="E5"/>
  <c r="E10"/>
  <c r="E6"/>
  <c r="E7"/>
  <c r="E9"/>
  <c r="I14" i="16"/>
  <c r="F14"/>
  <c r="L17" i="2" l="1"/>
  <c r="T18"/>
  <c r="P26"/>
  <c r="T27"/>
  <c r="T28"/>
  <c r="T36"/>
  <c r="H25"/>
  <c r="H26"/>
  <c r="L26"/>
  <c r="L19"/>
  <c r="T10"/>
  <c r="T9"/>
  <c r="L34"/>
  <c r="H16"/>
  <c r="P19"/>
  <c r="P8"/>
  <c r="P18"/>
  <c r="H36"/>
  <c r="T25"/>
  <c r="T16"/>
  <c r="L27"/>
  <c r="P17"/>
  <c r="H7"/>
  <c r="L9"/>
  <c r="L10"/>
  <c r="L28"/>
  <c r="L18"/>
  <c r="T8"/>
  <c r="P36"/>
  <c r="L16"/>
  <c r="H10"/>
  <c r="P9"/>
  <c r="P16"/>
  <c r="P25"/>
  <c r="H9"/>
  <c r="L8"/>
  <c r="L36"/>
  <c r="H8"/>
  <c r="P7"/>
  <c r="J10" i="7"/>
  <c r="L10" s="1"/>
  <c r="J15"/>
  <c r="L15" s="1"/>
  <c r="F10"/>
  <c r="H10" s="1"/>
  <c r="F15"/>
  <c r="H15" s="1"/>
  <c r="J14" i="17"/>
  <c r="L14" s="1"/>
  <c r="F14"/>
  <c r="H14" s="1"/>
  <c r="I6" i="11"/>
  <c r="I10"/>
  <c r="I5"/>
  <c r="F6"/>
  <c r="F10"/>
  <c r="F5"/>
  <c r="J19" i="17"/>
  <c r="L19" s="1"/>
  <c r="J22"/>
  <c r="L22" s="1"/>
  <c r="J8"/>
  <c r="L8" s="1"/>
  <c r="J20"/>
  <c r="L20" s="1"/>
  <c r="J11"/>
  <c r="L11" s="1"/>
  <c r="J10"/>
  <c r="L10" s="1"/>
  <c r="J9"/>
  <c r="L9" s="1"/>
  <c r="J9" i="7"/>
  <c r="L9" s="1"/>
  <c r="J13"/>
  <c r="L13" s="1"/>
  <c r="J17"/>
  <c r="L17" s="1"/>
  <c r="J11"/>
  <c r="L11" s="1"/>
  <c r="J14"/>
  <c r="L14" s="1"/>
  <c r="J8"/>
  <c r="L8" s="1"/>
  <c r="J12"/>
  <c r="L12" s="1"/>
  <c r="J16"/>
  <c r="L16" s="1"/>
  <c r="F19" i="17"/>
  <c r="H19" s="1"/>
  <c r="F22"/>
  <c r="H22" s="1"/>
  <c r="F8"/>
  <c r="H8" s="1"/>
  <c r="F20"/>
  <c r="H20" s="1"/>
  <c r="F11"/>
  <c r="H11" s="1"/>
  <c r="F10"/>
  <c r="H10" s="1"/>
  <c r="F9"/>
  <c r="H9" s="1"/>
  <c r="F9" i="7"/>
  <c r="H9" s="1"/>
  <c r="F13"/>
  <c r="H13" s="1"/>
  <c r="F17"/>
  <c r="H17" s="1"/>
  <c r="F11"/>
  <c r="H11" s="1"/>
  <c r="F14"/>
  <c r="H14" s="1"/>
  <c r="F8"/>
  <c r="H8" s="1"/>
  <c r="F12"/>
  <c r="H12" s="1"/>
  <c r="I34" i="11"/>
  <c r="I32"/>
  <c r="I24"/>
  <c r="I28"/>
  <c r="F34"/>
  <c r="F32"/>
  <c r="F24"/>
  <c r="F28"/>
  <c r="F16" i="7" l="1"/>
  <c r="H16" s="1"/>
  <c r="I19" i="11" l="1"/>
  <c r="F19"/>
  <c r="I7"/>
  <c r="J12" i="17"/>
  <c r="L12" s="1"/>
  <c r="J21"/>
  <c r="L21" s="1"/>
  <c r="J15"/>
  <c r="L15" s="1"/>
  <c r="J18"/>
  <c r="L18" s="1"/>
  <c r="J16"/>
  <c r="L16" s="1"/>
  <c r="J17"/>
  <c r="L17" s="1"/>
  <c r="J23"/>
  <c r="L23" s="1"/>
  <c r="J7"/>
  <c r="L7" s="1"/>
  <c r="J13"/>
  <c r="L13" s="1"/>
  <c r="J24"/>
  <c r="L24" s="1"/>
  <c r="F12"/>
  <c r="H12" s="1"/>
  <c r="F21"/>
  <c r="H21" s="1"/>
  <c r="F15"/>
  <c r="H15" s="1"/>
  <c r="M15" s="1"/>
  <c r="F18"/>
  <c r="H18" s="1"/>
  <c r="F16"/>
  <c r="H16" s="1"/>
  <c r="M16" s="1"/>
  <c r="F17"/>
  <c r="H17" s="1"/>
  <c r="F23"/>
  <c r="H23" s="1"/>
  <c r="M23" s="1"/>
  <c r="F7"/>
  <c r="H7" s="1"/>
  <c r="F13"/>
  <c r="H13" s="1"/>
  <c r="M13" s="1"/>
  <c r="F24"/>
  <c r="H24" s="1"/>
  <c r="I11" i="11"/>
  <c r="I9"/>
  <c r="I8"/>
  <c r="I31"/>
  <c r="I22"/>
  <c r="I20"/>
  <c r="I30"/>
  <c r="I26"/>
  <c r="I21"/>
  <c r="I17"/>
  <c r="I25"/>
  <c r="I18"/>
  <c r="I23"/>
  <c r="I27"/>
  <c r="I33"/>
  <c r="I29"/>
  <c r="F11"/>
  <c r="F7"/>
  <c r="F9"/>
  <c r="F8"/>
  <c r="F31"/>
  <c r="F22"/>
  <c r="F20"/>
  <c r="F30"/>
  <c r="F26"/>
  <c r="F21"/>
  <c r="F17"/>
  <c r="F25"/>
  <c r="F18"/>
  <c r="F23"/>
  <c r="F27"/>
  <c r="F33"/>
  <c r="F29"/>
  <c r="M9" i="17"/>
  <c r="M10"/>
  <c r="M14"/>
  <c r="M11"/>
  <c r="M20"/>
  <c r="M8"/>
  <c r="M22"/>
  <c r="M19"/>
  <c r="M11" i="16"/>
  <c r="M9"/>
  <c r="J11"/>
  <c r="J9"/>
  <c r="G11"/>
  <c r="N11" s="1"/>
  <c r="G9"/>
  <c r="U37" i="2"/>
  <c r="U7"/>
  <c r="U10"/>
  <c r="M13" i="16"/>
  <c r="M10"/>
  <c r="J13"/>
  <c r="J10"/>
  <c r="G13"/>
  <c r="G10"/>
  <c r="M12"/>
  <c r="J12"/>
  <c r="G12"/>
  <c r="M8"/>
  <c r="J8"/>
  <c r="G8"/>
  <c r="M14"/>
  <c r="J14"/>
  <c r="G14"/>
  <c r="M18" i="17" l="1"/>
  <c r="M24"/>
  <c r="M7"/>
  <c r="M17"/>
  <c r="M21"/>
  <c r="N8" i="16"/>
  <c r="N9"/>
  <c r="N10"/>
  <c r="N12"/>
  <c r="N13"/>
  <c r="N14"/>
  <c r="U28" i="2"/>
  <c r="U26"/>
  <c r="U27"/>
  <c r="U34"/>
  <c r="U38"/>
  <c r="U19"/>
  <c r="U9"/>
  <c r="M12" i="17"/>
  <c r="U8" i="2"/>
  <c r="M13" i="7" l="1"/>
  <c r="M17"/>
  <c r="U18" i="2"/>
  <c r="U17"/>
  <c r="M14" i="7"/>
  <c r="M15"/>
  <c r="M11" l="1"/>
  <c r="M16"/>
  <c r="M8"/>
  <c r="J14" i="3"/>
  <c r="J16" l="1"/>
  <c r="J11"/>
  <c r="J12"/>
  <c r="G14"/>
  <c r="K14" s="1"/>
  <c r="G12"/>
  <c r="G16"/>
  <c r="G13"/>
  <c r="G11"/>
  <c r="J13"/>
  <c r="K16" l="1"/>
  <c r="K13"/>
  <c r="K11"/>
  <c r="K12"/>
  <c r="J11" i="11"/>
  <c r="J9"/>
  <c r="J6"/>
  <c r="J5"/>
  <c r="J7"/>
  <c r="J15" i="3"/>
  <c r="J10"/>
  <c r="J18"/>
  <c r="J17"/>
  <c r="J8"/>
  <c r="J20"/>
  <c r="J19"/>
  <c r="G15"/>
  <c r="G18"/>
  <c r="G8"/>
  <c r="G20"/>
  <c r="G19"/>
  <c r="J9"/>
  <c r="G9"/>
  <c r="J21" i="11"/>
  <c r="J26"/>
  <c r="J20"/>
  <c r="G17"/>
  <c r="G21"/>
  <c r="G26"/>
  <c r="G18"/>
  <c r="G29"/>
  <c r="G33"/>
  <c r="G23"/>
  <c r="G27"/>
  <c r="G25"/>
  <c r="G30"/>
  <c r="G19"/>
  <c r="G32"/>
  <c r="G22"/>
  <c r="G31"/>
  <c r="G20"/>
  <c r="J24"/>
  <c r="G28"/>
  <c r="K9" i="3" l="1"/>
  <c r="M9" i="7"/>
  <c r="U16" i="2"/>
  <c r="G5" i="11"/>
  <c r="K5" s="1"/>
  <c r="G6"/>
  <c r="K6" s="1"/>
  <c r="G9"/>
  <c r="K9" s="1"/>
  <c r="G11"/>
  <c r="K11" s="1"/>
  <c r="G7"/>
  <c r="K7" s="1"/>
  <c r="G10"/>
  <c r="J10"/>
  <c r="J19"/>
  <c r="K19" s="1"/>
  <c r="J25"/>
  <c r="K25" s="1"/>
  <c r="J23"/>
  <c r="K23" s="1"/>
  <c r="J33"/>
  <c r="K33" s="1"/>
  <c r="G24"/>
  <c r="K24" s="1"/>
  <c r="K26"/>
  <c r="J30"/>
  <c r="K30" s="1"/>
  <c r="J27"/>
  <c r="K27" s="1"/>
  <c r="J31"/>
  <c r="K31" s="1"/>
  <c r="J28"/>
  <c r="K28" s="1"/>
  <c r="J18"/>
  <c r="K18" s="1"/>
  <c r="K15" i="3"/>
  <c r="U36" i="2"/>
  <c r="K19" i="3"/>
  <c r="G17"/>
  <c r="K17" s="1"/>
  <c r="G10"/>
  <c r="K10" s="1"/>
  <c r="K18"/>
  <c r="K8"/>
  <c r="K20"/>
  <c r="G34" i="11"/>
  <c r="J32"/>
  <c r="K32" s="1"/>
  <c r="J29"/>
  <c r="K29" s="1"/>
  <c r="J17"/>
  <c r="K17" s="1"/>
  <c r="J34"/>
  <c r="J22"/>
  <c r="K22" s="1"/>
  <c r="K20"/>
  <c r="K21"/>
  <c r="J8"/>
  <c r="G8"/>
  <c r="U35" i="2" l="1"/>
  <c r="U25"/>
  <c r="M12" i="7"/>
  <c r="K10" i="11"/>
  <c r="M10" i="7"/>
  <c r="K34" i="11"/>
  <c r="K8"/>
</calcChain>
</file>

<file path=xl/sharedStrings.xml><?xml version="1.0" encoding="utf-8"?>
<sst xmlns="http://schemas.openxmlformats.org/spreadsheetml/2006/main" count="434" uniqueCount="136">
  <si>
    <t>Pořadí</t>
  </si>
  <si>
    <t>Celkem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</si>
  <si>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</si>
  <si>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</si>
  <si>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</si>
  <si>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</si>
  <si>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</si>
  <si>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</si>
  <si>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</si>
  <si>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</si>
  <si>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</si>
  <si>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</si>
  <si>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</si>
  <si>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</si>
  <si>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</si>
  <si>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</si>
  <si>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Ročník</t>
  </si>
  <si>
    <t>Jméno</t>
  </si>
  <si>
    <t xml:space="preserve">Jméno </t>
  </si>
  <si>
    <t>15.</t>
  </si>
  <si>
    <t>Poř.</t>
  </si>
  <si>
    <t>S</t>
  </si>
  <si>
    <t>Oddíl</t>
  </si>
  <si>
    <t>Roč.</t>
  </si>
  <si>
    <t>D</t>
  </si>
  <si>
    <t>E</t>
  </si>
  <si>
    <t>Tkáčová Sofie</t>
  </si>
  <si>
    <t>Ottová Eliška</t>
  </si>
  <si>
    <t xml:space="preserve">           </t>
  </si>
  <si>
    <t>Sokol Znojmo</t>
  </si>
  <si>
    <t>GK Vítkovice</t>
  </si>
  <si>
    <t>16.</t>
  </si>
  <si>
    <t>17.</t>
  </si>
  <si>
    <t>Klimešová Markéta</t>
  </si>
  <si>
    <t>Fialová Markéta</t>
  </si>
  <si>
    <t>Němčanská Tereza</t>
  </si>
  <si>
    <t>Chlupová Anna-Marie</t>
  </si>
  <si>
    <t>18.</t>
  </si>
  <si>
    <t>Žáková Winona</t>
  </si>
  <si>
    <t>Návratová Zuzana</t>
  </si>
  <si>
    <t>KSG Moravská Slavia Brno</t>
  </si>
  <si>
    <t>Moocová Sára</t>
  </si>
  <si>
    <t>Poledníková Julie</t>
  </si>
  <si>
    <t>Štěpandová Nela</t>
  </si>
  <si>
    <t>Adamíková Karla</t>
  </si>
  <si>
    <t>Najdeková Natálie</t>
  </si>
  <si>
    <t>Hájková Helena</t>
  </si>
  <si>
    <t>TJ VOKD Ostrava - Poruba</t>
  </si>
  <si>
    <t>Hejtmánková Gabriela Eva</t>
  </si>
  <si>
    <t>Žáková Beáta</t>
  </si>
  <si>
    <t>Fryčová Lucie</t>
  </si>
  <si>
    <t>Štěpánová Anežka</t>
  </si>
  <si>
    <t>Štěpánová Eliška</t>
  </si>
  <si>
    <t>Kozáková Barbora</t>
  </si>
  <si>
    <t>Navrkalová Markéta</t>
  </si>
  <si>
    <t>Moltašová Eva</t>
  </si>
  <si>
    <t>Nováková Bára</t>
  </si>
  <si>
    <t>Kočková Klára</t>
  </si>
  <si>
    <t>Kotábová Tereza</t>
  </si>
  <si>
    <t>Fukačová Adéla</t>
  </si>
  <si>
    <t>Hrnčířová Jamuna</t>
  </si>
  <si>
    <t>Korcinová Tereza</t>
  </si>
  <si>
    <t>Tomkovičová Leontýna</t>
  </si>
  <si>
    <t>Rudinská Markéta</t>
  </si>
  <si>
    <t>Krumlovský Zvoneček - 14. 12. 2013 - Kategorie II - roč. 2006</t>
  </si>
  <si>
    <t>Gábová Natálka</t>
  </si>
  <si>
    <t>KSG Znojmo</t>
  </si>
  <si>
    <t>Vojtěchová Anna</t>
  </si>
  <si>
    <t>Hochmanová Jana</t>
  </si>
  <si>
    <t>Procházková Kristýna</t>
  </si>
  <si>
    <t>Chudá Viktória</t>
  </si>
  <si>
    <t>Katolická Nikola</t>
  </si>
  <si>
    <t>Černá Marie</t>
  </si>
  <si>
    <t>Piňosová Julie</t>
  </si>
  <si>
    <t>Piňosová Lucie</t>
  </si>
  <si>
    <t>Nováková Julie</t>
  </si>
  <si>
    <t>Ulčníková Zdeňka</t>
  </si>
  <si>
    <t>Přikrylová Michaela</t>
  </si>
  <si>
    <t>Sokol Brno 1</t>
  </si>
  <si>
    <t>Malíková Alexandra</t>
  </si>
  <si>
    <t>Pánková Sára</t>
  </si>
  <si>
    <t>Horná Klára</t>
  </si>
  <si>
    <t>Kokrdová Daniela</t>
  </si>
  <si>
    <t>Gálová Linda</t>
  </si>
  <si>
    <t>KSG Rosice</t>
  </si>
  <si>
    <t>Křížová Gabriela</t>
  </si>
  <si>
    <t>Brunclíková Barbora</t>
  </si>
  <si>
    <t>Hajdinová Natálie</t>
  </si>
  <si>
    <t>Hajdinová Karolína</t>
  </si>
  <si>
    <t>Gálová Alice</t>
  </si>
  <si>
    <t>Neumannová Tereza</t>
  </si>
  <si>
    <t>Prokešová Věra</t>
  </si>
  <si>
    <t>Viceníková Karin</t>
  </si>
  <si>
    <t>Poláková Ester</t>
  </si>
  <si>
    <t>Hojovcová Marie</t>
  </si>
  <si>
    <t>Neumann Bartoloměj</t>
  </si>
  <si>
    <t>Hrabovská Klára</t>
  </si>
  <si>
    <t>TJ Sokol Bučovice</t>
  </si>
  <si>
    <t>Duráková Kateřina</t>
  </si>
  <si>
    <t>Řezníčková Adéla</t>
  </si>
  <si>
    <t>Hanousková Tereza</t>
  </si>
  <si>
    <t>Tichá Tereza</t>
  </si>
  <si>
    <t>Matulová Veronika</t>
  </si>
  <si>
    <t>Kocandová Marie Anna</t>
  </si>
  <si>
    <t>Hermanová Tereza</t>
  </si>
  <si>
    <t>Holečková Veronika</t>
  </si>
  <si>
    <t>Ukropová Karolína</t>
  </si>
  <si>
    <t>Divišová Emílie</t>
  </si>
  <si>
    <t>Výplachová Aneta</t>
  </si>
  <si>
    <t>Štrosová Veronika</t>
  </si>
  <si>
    <t>Horová Viktorie</t>
  </si>
  <si>
    <t>Molíková Simona</t>
  </si>
  <si>
    <t>Šteflová Zuzana</t>
  </si>
  <si>
    <t>Veselá Kateřina</t>
  </si>
  <si>
    <t>Kocandová Anna Marie</t>
  </si>
  <si>
    <t>Vaňková Sandra</t>
  </si>
  <si>
    <t>Klaková Kristýna</t>
  </si>
  <si>
    <t>Krejčová Vendula</t>
  </si>
  <si>
    <t>MaxerováTereza</t>
  </si>
  <si>
    <t>Souček Matyáš</t>
  </si>
  <si>
    <t>Sochor Daniel</t>
  </si>
  <si>
    <t>Šipl Jan</t>
  </si>
  <si>
    <t>Štefl Michal</t>
  </si>
  <si>
    <t>Smolík Jiří</t>
  </si>
  <si>
    <t>TJ Sokol Moravský Krumlov</t>
  </si>
  <si>
    <t>Wilczková Michaela</t>
  </si>
  <si>
    <t>Hnilicová Jasmína</t>
  </si>
  <si>
    <t>Klaková Natálie</t>
  </si>
  <si>
    <t>Peigerová Klára</t>
  </si>
  <si>
    <t>Krumlovský Zvoneček - 14. 12. 2013 - Kategorie I - roč. 2007 a ml.</t>
  </si>
  <si>
    <t>Krumlovský Zvoneček - 14. 12. 2013 - Kategorie III - roč. 2005</t>
  </si>
  <si>
    <t>Krumlovský Zvoneček 14. 12. 2013 - Kategorie IV - roč. 2003 - 2004 - B</t>
  </si>
  <si>
    <t>pen.</t>
  </si>
  <si>
    <t>Krumlovský Zvoneček - 14. 12. 2013 - Kategorie V - roč. 2004 a starší</t>
  </si>
  <si>
    <t>Krumlovský Zvoneček - 14. 12. 2013 - Kategorie VI - roč. 2007 a mladší</t>
  </si>
  <si>
    <t>Široký Pavel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</si>
</sst>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3">
    <font>
      <sz val="10"/>
      <name val="Arial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8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Symbol"/>
      <family val="1"/>
      <charset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Symbol"/>
      <family val="1"/>
      <charset val="2"/>
    </font>
    <font>
      <sz val="10"/>
      <name val="Arial"/>
      <family val="2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4" fillId="0" borderId="0" xfId="0" applyFont="1" applyBorder="1"/>
    <xf numFmtId="0" fontId="5" fillId="0" borderId="0" xfId="0" applyFont="1"/>
    <xf numFmtId="0" fontId="0" fillId="0" borderId="0" xfId="0" applyBorder="1"/>
    <xf numFmtId="164" fontId="0" fillId="0" borderId="1" xfId="0" applyNumberFormat="1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164" fontId="8" fillId="0" borderId="12" xfId="0" applyNumberFormat="1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2" fillId="0" borderId="22" xfId="0" applyFont="1" applyBorder="1" applyAlignment="1">
      <alignment horizontal="center"/>
    </xf>
    <xf numFmtId="0" fontId="4" fillId="0" borderId="15" xfId="0" applyFont="1" applyBorder="1"/>
    <xf numFmtId="0" fontId="6" fillId="0" borderId="19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4" fillId="0" borderId="24" xfId="0" applyFont="1" applyBorder="1"/>
    <xf numFmtId="0" fontId="0" fillId="0" borderId="25" xfId="0" applyBorder="1"/>
    <xf numFmtId="0" fontId="0" fillId="0" borderId="26" xfId="0" applyBorder="1"/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8" xfId="0" applyBorder="1"/>
    <xf numFmtId="0" fontId="8" fillId="0" borderId="32" xfId="0" applyFont="1" applyFill="1" applyBorder="1" applyAlignment="1">
      <alignment horizontal="center"/>
    </xf>
    <xf numFmtId="164" fontId="8" fillId="0" borderId="33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0" fontId="0" fillId="2" borderId="0" xfId="0" applyFill="1" applyBorder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8" fillId="2" borderId="0" xfId="0" applyNumberFormat="1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12" fillId="0" borderId="5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4" fillId="0" borderId="20" xfId="0" applyFont="1" applyBorder="1"/>
    <xf numFmtId="0" fontId="0" fillId="0" borderId="27" xfId="0" applyBorder="1"/>
    <xf numFmtId="0" fontId="2" fillId="0" borderId="29" xfId="0" applyFont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7" fillId="0" borderId="3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3" borderId="36" xfId="0" applyFill="1" applyBorder="1" applyAlignment="1">
      <alignment horizontal="center"/>
    </xf>
    <xf numFmtId="0" fontId="0" fillId="0" borderId="34" xfId="0" applyBorder="1"/>
    <xf numFmtId="0" fontId="0" fillId="0" borderId="38" xfId="0" applyBorder="1"/>
    <xf numFmtId="0" fontId="2" fillId="0" borderId="38" xfId="0" applyFont="1" applyBorder="1" applyAlignment="1">
      <alignment horizontal="center"/>
    </xf>
    <xf numFmtId="0" fontId="8" fillId="3" borderId="39" xfId="0" applyFont="1" applyFill="1" applyBorder="1" applyAlignment="1">
      <alignment horizontal="center"/>
    </xf>
    <xf numFmtId="0" fontId="8" fillId="3" borderId="32" xfId="0" applyFont="1" applyFill="1" applyBorder="1" applyAlignment="1">
      <alignment horizontal="center"/>
    </xf>
    <xf numFmtId="0" fontId="0" fillId="3" borderId="40" xfId="0" applyFill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0" fillId="0" borderId="14" xfId="0" applyBorder="1"/>
    <xf numFmtId="0" fontId="6" fillId="0" borderId="17" xfId="0" applyFont="1" applyBorder="1" applyAlignment="1">
      <alignment horizontal="center"/>
    </xf>
    <xf numFmtId="0" fontId="8" fillId="0" borderId="40" xfId="0" applyFont="1" applyFill="1" applyBorder="1" applyAlignment="1">
      <alignment horizontal="center"/>
    </xf>
    <xf numFmtId="0" fontId="9" fillId="3" borderId="40" xfId="0" applyFont="1" applyFill="1" applyBorder="1" applyAlignment="1">
      <alignment horizontal="left"/>
    </xf>
    <xf numFmtId="165" fontId="0" fillId="0" borderId="40" xfId="0" applyNumberFormat="1" applyBorder="1" applyAlignment="1">
      <alignment horizontal="center"/>
    </xf>
    <xf numFmtId="164" fontId="0" fillId="0" borderId="40" xfId="0" applyNumberFormat="1" applyBorder="1" applyAlignment="1">
      <alignment horizontal="center"/>
    </xf>
    <xf numFmtId="164" fontId="8" fillId="0" borderId="40" xfId="0" applyNumberFormat="1" applyFont="1" applyBorder="1" applyAlignment="1">
      <alignment horizontal="center"/>
    </xf>
    <xf numFmtId="0" fontId="0" fillId="3" borderId="20" xfId="0" applyFill="1" applyBorder="1" applyAlignment="1">
      <alignment horizontal="left"/>
    </xf>
    <xf numFmtId="0" fontId="0" fillId="3" borderId="21" xfId="0" applyFill="1" applyBorder="1" applyAlignment="1">
      <alignment horizontal="left"/>
    </xf>
    <xf numFmtId="0" fontId="6" fillId="3" borderId="21" xfId="0" applyFont="1" applyFill="1" applyBorder="1" applyAlignment="1">
      <alignment horizontal="left"/>
    </xf>
    <xf numFmtId="0" fontId="4" fillId="0" borderId="27" xfId="0" applyFont="1" applyBorder="1" applyAlignment="1">
      <alignment horizontal="left"/>
    </xf>
    <xf numFmtId="0" fontId="6" fillId="0" borderId="2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3" borderId="9" xfId="0" applyFont="1" applyFill="1" applyBorder="1" applyAlignment="1">
      <alignment horizontal="left"/>
    </xf>
    <xf numFmtId="164" fontId="0" fillId="0" borderId="15" xfId="0" applyNumberFormat="1" applyBorder="1"/>
    <xf numFmtId="164" fontId="0" fillId="0" borderId="34" xfId="0" applyNumberFormat="1" applyBorder="1"/>
    <xf numFmtId="164" fontId="0" fillId="0" borderId="0" xfId="0" applyNumberFormat="1" applyBorder="1"/>
    <xf numFmtId="164" fontId="0" fillId="0" borderId="38" xfId="0" applyNumberFormat="1" applyBorder="1"/>
    <xf numFmtId="164" fontId="6" fillId="0" borderId="19" xfId="0" applyNumberFormat="1" applyFont="1" applyBorder="1" applyAlignment="1">
      <alignment horizontal="center"/>
    </xf>
    <xf numFmtId="164" fontId="0" fillId="0" borderId="27" xfId="0" applyNumberFormat="1" applyBorder="1"/>
    <xf numFmtId="164" fontId="0" fillId="0" borderId="28" xfId="0" applyNumberFormat="1" applyBorder="1"/>
    <xf numFmtId="164" fontId="6" fillId="0" borderId="29" xfId="0" applyNumberFormat="1" applyFont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164" fontId="10" fillId="0" borderId="31" xfId="0" applyNumberFormat="1" applyFont="1" applyBorder="1" applyAlignment="1">
      <alignment horizontal="center"/>
    </xf>
    <xf numFmtId="164" fontId="6" fillId="0" borderId="38" xfId="0" applyNumberFormat="1" applyFont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0" fillId="0" borderId="15" xfId="0" applyNumberFormat="1" applyBorder="1" applyAlignment="1">
      <alignment horizontal="left"/>
    </xf>
    <xf numFmtId="164" fontId="0" fillId="0" borderId="27" xfId="0" applyNumberFormat="1" applyBorder="1" applyAlignment="1">
      <alignment horizontal="left"/>
    </xf>
    <xf numFmtId="0" fontId="9" fillId="3" borderId="41" xfId="0" applyFont="1" applyFill="1" applyBorder="1" applyAlignment="1">
      <alignment horizontal="left"/>
    </xf>
    <xf numFmtId="0" fontId="9" fillId="0" borderId="42" xfId="0" applyFont="1" applyBorder="1" applyAlignment="1">
      <alignment horizontal="center"/>
    </xf>
    <xf numFmtId="0" fontId="0" fillId="3" borderId="9" xfId="0" applyFill="1" applyBorder="1" applyAlignment="1">
      <alignment horizontal="left"/>
    </xf>
    <xf numFmtId="0" fontId="9" fillId="0" borderId="43" xfId="0" applyFont="1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9" fillId="3" borderId="0" xfId="0" applyFont="1" applyFill="1" applyBorder="1" applyAlignment="1">
      <alignment horizontal="left"/>
    </xf>
    <xf numFmtId="0" fontId="0" fillId="3" borderId="0" xfId="0" applyFill="1" applyBorder="1"/>
    <xf numFmtId="0" fontId="4" fillId="0" borderId="0" xfId="0" applyFont="1" applyBorder="1" applyAlignment="1">
      <alignment horizontal="left"/>
    </xf>
    <xf numFmtId="164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9" fillId="0" borderId="9" xfId="0" applyFont="1" applyBorder="1"/>
    <xf numFmtId="0" fontId="9" fillId="0" borderId="43" xfId="0" applyFont="1" applyBorder="1"/>
    <xf numFmtId="0" fontId="0" fillId="0" borderId="36" xfId="0" applyBorder="1" applyAlignment="1">
      <alignment horizontal="center"/>
    </xf>
    <xf numFmtId="0" fontId="11" fillId="3" borderId="9" xfId="0" applyFont="1" applyFill="1" applyBorder="1" applyAlignment="1">
      <alignment horizontal="left"/>
    </xf>
    <xf numFmtId="0" fontId="11" fillId="3" borderId="36" xfId="0" applyFont="1" applyFill="1" applyBorder="1" applyAlignment="1">
      <alignment horizontal="center"/>
    </xf>
    <xf numFmtId="0" fontId="9" fillId="3" borderId="26" xfId="0" applyFont="1" applyFill="1" applyBorder="1" applyAlignment="1">
      <alignment horizontal="left"/>
    </xf>
    <xf numFmtId="0" fontId="0" fillId="3" borderId="26" xfId="0" applyFill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0" fontId="0" fillId="3" borderId="24" xfId="0" applyFill="1" applyBorder="1"/>
    <xf numFmtId="0" fontId="0" fillId="3" borderId="26" xfId="0" applyFill="1" applyBorder="1"/>
    <xf numFmtId="0" fontId="8" fillId="3" borderId="26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4" fillId="0" borderId="27" xfId="0" applyFont="1" applyBorder="1"/>
    <xf numFmtId="0" fontId="8" fillId="0" borderId="26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0" fontId="2" fillId="0" borderId="2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8" fillId="0" borderId="44" xfId="0" applyFont="1" applyFill="1" applyBorder="1" applyAlignment="1">
      <alignment horizontal="center"/>
    </xf>
    <xf numFmtId="0" fontId="9" fillId="3" borderId="45" xfId="0" applyFont="1" applyFill="1" applyBorder="1" applyAlignment="1">
      <alignment horizontal="left"/>
    </xf>
    <xf numFmtId="0" fontId="0" fillId="3" borderId="46" xfId="0" applyFill="1" applyBorder="1" applyAlignment="1">
      <alignment horizontal="center"/>
    </xf>
    <xf numFmtId="0" fontId="9" fillId="0" borderId="47" xfId="0" applyFont="1" applyBorder="1" applyAlignment="1">
      <alignment horizontal="center"/>
    </xf>
    <xf numFmtId="165" fontId="0" fillId="0" borderId="48" xfId="0" applyNumberFormat="1" applyBorder="1" applyAlignment="1">
      <alignment horizontal="center"/>
    </xf>
    <xf numFmtId="164" fontId="1" fillId="0" borderId="49" xfId="0" applyNumberFormat="1" applyFont="1" applyBorder="1" applyAlignment="1">
      <alignment horizontal="center"/>
    </xf>
    <xf numFmtId="164" fontId="0" fillId="0" borderId="50" xfId="0" applyNumberFormat="1" applyBorder="1" applyAlignment="1">
      <alignment horizontal="center"/>
    </xf>
    <xf numFmtId="164" fontId="0" fillId="0" borderId="49" xfId="0" applyNumberFormat="1" applyBorder="1" applyAlignment="1">
      <alignment horizontal="center"/>
    </xf>
    <xf numFmtId="164" fontId="0" fillId="0" borderId="51" xfId="0" applyNumberFormat="1" applyBorder="1" applyAlignment="1">
      <alignment horizontal="center"/>
    </xf>
    <xf numFmtId="164" fontId="8" fillId="0" borderId="52" xfId="0" applyNumberFormat="1" applyFont="1" applyBorder="1" applyAlignment="1">
      <alignment horizontal="center"/>
    </xf>
    <xf numFmtId="0" fontId="8" fillId="0" borderId="53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left"/>
    </xf>
    <xf numFmtId="0" fontId="0" fillId="3" borderId="54" xfId="0" applyFill="1" applyBorder="1" applyAlignment="1">
      <alignment horizontal="center"/>
    </xf>
    <xf numFmtId="0" fontId="9" fillId="0" borderId="35" xfId="0" applyFont="1" applyBorder="1" applyAlignment="1">
      <alignment horizontal="center"/>
    </xf>
    <xf numFmtId="165" fontId="0" fillId="0" borderId="55" xfId="0" applyNumberFormat="1" applyBorder="1" applyAlignment="1">
      <alignment horizontal="center"/>
    </xf>
    <xf numFmtId="164" fontId="1" fillId="0" borderId="56" xfId="0" applyNumberFormat="1" applyFont="1" applyBorder="1" applyAlignment="1">
      <alignment horizontal="center"/>
    </xf>
    <xf numFmtId="164" fontId="0" fillId="0" borderId="57" xfId="0" applyNumberFormat="1" applyBorder="1" applyAlignment="1">
      <alignment horizontal="center"/>
    </xf>
    <xf numFmtId="164" fontId="0" fillId="0" borderId="56" xfId="0" applyNumberFormat="1" applyBorder="1" applyAlignment="1">
      <alignment horizontal="center"/>
    </xf>
    <xf numFmtId="164" fontId="0" fillId="0" borderId="58" xfId="0" applyNumberFormat="1" applyBorder="1" applyAlignment="1">
      <alignment horizontal="center"/>
    </xf>
    <xf numFmtId="164" fontId="8" fillId="0" borderId="59" xfId="0" applyNumberFormat="1" applyFont="1" applyBorder="1" applyAlignment="1">
      <alignment horizontal="center"/>
    </xf>
    <xf numFmtId="0" fontId="9" fillId="0" borderId="35" xfId="0" applyFont="1" applyFill="1" applyBorder="1" applyAlignment="1">
      <alignment horizontal="center"/>
    </xf>
    <xf numFmtId="165" fontId="0" fillId="0" borderId="60" xfId="0" applyNumberFormat="1" applyBorder="1" applyAlignment="1">
      <alignment horizontal="center"/>
    </xf>
    <xf numFmtId="164" fontId="8" fillId="0" borderId="61" xfId="0" applyNumberFormat="1" applyFont="1" applyBorder="1" applyAlignment="1">
      <alignment horizontal="center"/>
    </xf>
    <xf numFmtId="0" fontId="0" fillId="3" borderId="45" xfId="0" applyFill="1" applyBorder="1" applyAlignment="1">
      <alignment horizontal="left"/>
    </xf>
    <xf numFmtId="0" fontId="9" fillId="0" borderId="47" xfId="0" applyFont="1" applyFill="1" applyBorder="1" applyAlignment="1">
      <alignment horizontal="center"/>
    </xf>
    <xf numFmtId="165" fontId="0" fillId="0" borderId="62" xfId="0" applyNumberFormat="1" applyBorder="1" applyAlignment="1">
      <alignment horizontal="center"/>
    </xf>
    <xf numFmtId="164" fontId="8" fillId="0" borderId="63" xfId="0" applyNumberFormat="1" applyFont="1" applyBorder="1" applyAlignment="1">
      <alignment horizontal="center"/>
    </xf>
    <xf numFmtId="0" fontId="8" fillId="3" borderId="64" xfId="0" applyFont="1" applyFill="1" applyBorder="1" applyAlignment="1">
      <alignment horizontal="center"/>
    </xf>
    <xf numFmtId="165" fontId="0" fillId="0" borderId="58" xfId="0" applyNumberFormat="1" applyBorder="1" applyAlignment="1">
      <alignment horizontal="center"/>
    </xf>
    <xf numFmtId="0" fontId="8" fillId="3" borderId="65" xfId="0" applyFont="1" applyFill="1" applyBorder="1" applyAlignment="1">
      <alignment horizontal="center"/>
    </xf>
    <xf numFmtId="165" fontId="0" fillId="0" borderId="51" xfId="0" applyNumberFormat="1" applyBorder="1" applyAlignment="1">
      <alignment horizontal="center"/>
    </xf>
    <xf numFmtId="0" fontId="8" fillId="3" borderId="53" xfId="0" applyFont="1" applyFill="1" applyBorder="1" applyAlignment="1">
      <alignment horizontal="center"/>
    </xf>
    <xf numFmtId="164" fontId="9" fillId="0" borderId="56" xfId="0" applyNumberFormat="1" applyFont="1" applyBorder="1" applyAlignment="1">
      <alignment horizontal="center"/>
    </xf>
    <xf numFmtId="0" fontId="8" fillId="3" borderId="44" xfId="0" applyFont="1" applyFill="1" applyBorder="1" applyAlignment="1">
      <alignment horizontal="center"/>
    </xf>
    <xf numFmtId="0" fontId="9" fillId="0" borderId="66" xfId="0" applyFont="1" applyFill="1" applyBorder="1" applyAlignment="1">
      <alignment horizontal="center"/>
    </xf>
    <xf numFmtId="164" fontId="9" fillId="0" borderId="49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164" fontId="0" fillId="0" borderId="60" xfId="0" applyNumberFormat="1" applyBorder="1" applyAlignment="1">
      <alignment horizontal="center"/>
    </xf>
    <xf numFmtId="0" fontId="1" fillId="3" borderId="45" xfId="0" applyFont="1" applyFill="1" applyBorder="1" applyAlignment="1">
      <alignment horizontal="left"/>
    </xf>
    <xf numFmtId="0" fontId="1" fillId="0" borderId="66" xfId="0" applyFont="1" applyFill="1" applyBorder="1" applyAlignment="1">
      <alignment horizontal="center"/>
    </xf>
    <xf numFmtId="164" fontId="0" fillId="0" borderId="62" xfId="0" applyNumberForma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jpeg"/><Relationship Id="rId3" Type="http://schemas.openxmlformats.org/officeDocument/2006/relationships/image" Target="../media/image2.jpeg"/><Relationship Id="rId7" Type="http://schemas.openxmlformats.org/officeDocument/2006/relationships/image" Target="../media/image10.jpeg"/><Relationship Id="rId2" Type="http://schemas.openxmlformats.org/officeDocument/2006/relationships/image" Target="../media/image7.jpeg"/><Relationship Id="rId1" Type="http://schemas.openxmlformats.org/officeDocument/2006/relationships/image" Target="../media/image6.jpeg"/><Relationship Id="rId6" Type="http://schemas.openxmlformats.org/officeDocument/2006/relationships/image" Target="../media/image9.jpeg"/><Relationship Id="rId5" Type="http://schemas.openxmlformats.org/officeDocument/2006/relationships/image" Target="../media/image8.jpeg"/><Relationship Id="rId4" Type="http://schemas.openxmlformats.org/officeDocument/2006/relationships/image" Target="../media/image1.jpeg"/><Relationship Id="rId9" Type="http://schemas.openxmlformats.org/officeDocument/2006/relationships/image" Target="../media/image12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7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438150</xdr:colOff>
      <xdr:row>2</xdr:row>
      <xdr:rowOff>66675</xdr:rowOff>
    </xdr:from>
    <xdr:to>
      <xdr:col>9</xdr:col>
      <xdr:colOff>104775</xdr:colOff>
      <xdr:row>2</xdr:row>
      <xdr:rowOff>466725</xdr:rowOff>
    </xdr:to>
    <xdr:pic>
      <xdr:nvPicPr>
        <xdr:cNvPr id="840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34150" y="1123950"/>
          <a:ext cx="6191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504825</xdr:colOff>
      <xdr:row>2</xdr:row>
      <xdr:rowOff>66675</xdr:rowOff>
    </xdr:from>
    <xdr:to>
      <xdr:col>6</xdr:col>
      <xdr:colOff>47625</xdr:colOff>
      <xdr:row>2</xdr:row>
      <xdr:rowOff>476250</xdr:rowOff>
    </xdr:to>
    <xdr:pic>
      <xdr:nvPicPr>
        <xdr:cNvPr id="840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14900" y="1123950"/>
          <a:ext cx="6381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428625</xdr:colOff>
      <xdr:row>12</xdr:row>
      <xdr:rowOff>28575</xdr:rowOff>
    </xdr:from>
    <xdr:to>
      <xdr:col>9</xdr:col>
      <xdr:colOff>95250</xdr:colOff>
      <xdr:row>14</xdr:row>
      <xdr:rowOff>104775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24625" y="1352550"/>
          <a:ext cx="6191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504825</xdr:colOff>
      <xdr:row>12</xdr:row>
      <xdr:rowOff>47625</xdr:rowOff>
    </xdr:from>
    <xdr:to>
      <xdr:col>6</xdr:col>
      <xdr:colOff>47625</xdr:colOff>
      <xdr:row>14</xdr:row>
      <xdr:rowOff>133350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14900" y="1371600"/>
          <a:ext cx="6381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3</xdr:row>
      <xdr:rowOff>38100</xdr:rowOff>
    </xdr:from>
    <xdr:to>
      <xdr:col>6</xdr:col>
      <xdr:colOff>40005</xdr:colOff>
      <xdr:row>5</xdr:row>
      <xdr:rowOff>123825</xdr:rowOff>
    </xdr:to>
    <xdr:pic>
      <xdr:nvPicPr>
        <xdr:cNvPr id="117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76800" y="342900"/>
          <a:ext cx="6381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323850</xdr:colOff>
      <xdr:row>3</xdr:row>
      <xdr:rowOff>47625</xdr:rowOff>
    </xdr:from>
    <xdr:to>
      <xdr:col>9</xdr:col>
      <xdr:colOff>76200</xdr:colOff>
      <xdr:row>5</xdr:row>
      <xdr:rowOff>123825</xdr:rowOff>
    </xdr:to>
    <xdr:pic>
      <xdr:nvPicPr>
        <xdr:cNvPr id="117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0300" y="409575"/>
          <a:ext cx="6191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2</xdr:row>
      <xdr:rowOff>57150</xdr:rowOff>
    </xdr:from>
    <xdr:to>
      <xdr:col>10</xdr:col>
      <xdr:colOff>276225</xdr:colOff>
      <xdr:row>4</xdr:row>
      <xdr:rowOff>76200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7162800"/>
          <a:ext cx="6191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485775</xdr:colOff>
      <xdr:row>2</xdr:row>
      <xdr:rowOff>66675</xdr:rowOff>
    </xdr:from>
    <xdr:to>
      <xdr:col>6</xdr:col>
      <xdr:colOff>335280</xdr:colOff>
      <xdr:row>4</xdr:row>
      <xdr:rowOff>95250</xdr:rowOff>
    </xdr:to>
    <xdr:pic>
      <xdr:nvPicPr>
        <xdr:cNvPr id="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81575" y="7172325"/>
          <a:ext cx="63055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3</xdr:row>
      <xdr:rowOff>57150</xdr:rowOff>
    </xdr:from>
    <xdr:to>
      <xdr:col>10</xdr:col>
      <xdr:colOff>57150</xdr:colOff>
      <xdr:row>5</xdr:row>
      <xdr:rowOff>0</xdr:rowOff>
    </xdr:to>
    <xdr:pic>
      <xdr:nvPicPr>
        <xdr:cNvPr id="1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15075" y="3286125"/>
          <a:ext cx="6191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485775</xdr:colOff>
      <xdr:row>3</xdr:row>
      <xdr:rowOff>66675</xdr:rowOff>
    </xdr:from>
    <xdr:to>
      <xdr:col>6</xdr:col>
      <xdr:colOff>76200</xdr:colOff>
      <xdr:row>5</xdr:row>
      <xdr:rowOff>19050</xdr:rowOff>
    </xdr:to>
    <xdr:pic>
      <xdr:nvPicPr>
        <xdr:cNvPr id="1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81575" y="3295650"/>
          <a:ext cx="6381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228600</xdr:colOff>
      <xdr:row>11</xdr:row>
      <xdr:rowOff>38100</xdr:rowOff>
    </xdr:from>
    <xdr:to>
      <xdr:col>10</xdr:col>
      <xdr:colOff>228600</xdr:colOff>
      <xdr:row>13</xdr:row>
      <xdr:rowOff>152400</xdr:rowOff>
    </xdr:to>
    <xdr:pic>
      <xdr:nvPicPr>
        <xdr:cNvPr id="45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14900" y="2305050"/>
          <a:ext cx="6286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238125</xdr:colOff>
      <xdr:row>11</xdr:row>
      <xdr:rowOff>19050</xdr:rowOff>
    </xdr:from>
    <xdr:to>
      <xdr:col>6</xdr:col>
      <xdr:colOff>190500</xdr:colOff>
      <xdr:row>13</xdr:row>
      <xdr:rowOff>133350</xdr:rowOff>
    </xdr:to>
    <xdr:pic>
      <xdr:nvPicPr>
        <xdr:cNvPr id="451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71900" y="371475"/>
          <a:ext cx="6381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228600</xdr:colOff>
      <xdr:row>11</xdr:row>
      <xdr:rowOff>19050</xdr:rowOff>
    </xdr:from>
    <xdr:to>
      <xdr:col>14</xdr:col>
      <xdr:colOff>219075</xdr:colOff>
      <xdr:row>13</xdr:row>
      <xdr:rowOff>104775</xdr:rowOff>
    </xdr:to>
    <xdr:pic>
      <xdr:nvPicPr>
        <xdr:cNvPr id="451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0" y="371475"/>
          <a:ext cx="6381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247651</xdr:colOff>
      <xdr:row>11</xdr:row>
      <xdr:rowOff>47625</xdr:rowOff>
    </xdr:from>
    <xdr:to>
      <xdr:col>18</xdr:col>
      <xdr:colOff>171451</xdr:colOff>
      <xdr:row>13</xdr:row>
      <xdr:rowOff>123825</xdr:rowOff>
    </xdr:to>
    <xdr:pic>
      <xdr:nvPicPr>
        <xdr:cNvPr id="451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115176" y="2314575"/>
          <a:ext cx="5715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219075</xdr:colOff>
      <xdr:row>29</xdr:row>
      <xdr:rowOff>66675</xdr:rowOff>
    </xdr:from>
    <xdr:to>
      <xdr:col>18</xdr:col>
      <xdr:colOff>190500</xdr:colOff>
      <xdr:row>31</xdr:row>
      <xdr:rowOff>85725</xdr:rowOff>
    </xdr:to>
    <xdr:pic>
      <xdr:nvPicPr>
        <xdr:cNvPr id="452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086600" y="4029075"/>
          <a:ext cx="6191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238125</xdr:colOff>
      <xdr:row>29</xdr:row>
      <xdr:rowOff>66675</xdr:rowOff>
    </xdr:from>
    <xdr:to>
      <xdr:col>10</xdr:col>
      <xdr:colOff>238125</xdr:colOff>
      <xdr:row>31</xdr:row>
      <xdr:rowOff>123825</xdr:rowOff>
    </xdr:to>
    <xdr:pic>
      <xdr:nvPicPr>
        <xdr:cNvPr id="452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924425" y="4029075"/>
          <a:ext cx="6286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304800</xdr:colOff>
      <xdr:row>29</xdr:row>
      <xdr:rowOff>76200</xdr:rowOff>
    </xdr:from>
    <xdr:to>
      <xdr:col>6</xdr:col>
      <xdr:colOff>247650</xdr:colOff>
      <xdr:row>31</xdr:row>
      <xdr:rowOff>133350</xdr:rowOff>
    </xdr:to>
    <xdr:pic>
      <xdr:nvPicPr>
        <xdr:cNvPr id="452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829050" y="4038600"/>
          <a:ext cx="6381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200025</xdr:colOff>
      <xdr:row>29</xdr:row>
      <xdr:rowOff>66675</xdr:rowOff>
    </xdr:from>
    <xdr:to>
      <xdr:col>14</xdr:col>
      <xdr:colOff>190500</xdr:colOff>
      <xdr:row>31</xdr:row>
      <xdr:rowOff>95250</xdr:rowOff>
    </xdr:to>
    <xdr:pic>
      <xdr:nvPicPr>
        <xdr:cNvPr id="452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972175" y="4029075"/>
          <a:ext cx="6381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257175</xdr:colOff>
      <xdr:row>20</xdr:row>
      <xdr:rowOff>19050</xdr:rowOff>
    </xdr:from>
    <xdr:to>
      <xdr:col>10</xdr:col>
      <xdr:colOff>257175</xdr:colOff>
      <xdr:row>22</xdr:row>
      <xdr:rowOff>133350</xdr:rowOff>
    </xdr:to>
    <xdr:pic>
      <xdr:nvPicPr>
        <xdr:cNvPr id="2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43475" y="371475"/>
          <a:ext cx="6286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238125</xdr:colOff>
      <xdr:row>20</xdr:row>
      <xdr:rowOff>19050</xdr:rowOff>
    </xdr:from>
    <xdr:to>
      <xdr:col>6</xdr:col>
      <xdr:colOff>190500</xdr:colOff>
      <xdr:row>22</xdr:row>
      <xdr:rowOff>133350</xdr:rowOff>
    </xdr:to>
    <xdr:pic>
      <xdr:nvPicPr>
        <xdr:cNvPr id="2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71900" y="371475"/>
          <a:ext cx="6381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228600</xdr:colOff>
      <xdr:row>20</xdr:row>
      <xdr:rowOff>19050</xdr:rowOff>
    </xdr:from>
    <xdr:to>
      <xdr:col>14</xdr:col>
      <xdr:colOff>219075</xdr:colOff>
      <xdr:row>22</xdr:row>
      <xdr:rowOff>104775</xdr:rowOff>
    </xdr:to>
    <xdr:pic>
      <xdr:nvPicPr>
        <xdr:cNvPr id="2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0" y="371475"/>
          <a:ext cx="6381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219075</xdr:colOff>
      <xdr:row>20</xdr:row>
      <xdr:rowOff>38100</xdr:rowOff>
    </xdr:from>
    <xdr:to>
      <xdr:col>18</xdr:col>
      <xdr:colOff>190500</xdr:colOff>
      <xdr:row>22</xdr:row>
      <xdr:rowOff>114300</xdr:rowOff>
    </xdr:to>
    <xdr:pic>
      <xdr:nvPicPr>
        <xdr:cNvPr id="2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086600" y="4381500"/>
          <a:ext cx="619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228600</xdr:colOff>
      <xdr:row>2</xdr:row>
      <xdr:rowOff>38100</xdr:rowOff>
    </xdr:from>
    <xdr:to>
      <xdr:col>18</xdr:col>
      <xdr:colOff>171451</xdr:colOff>
      <xdr:row>4</xdr:row>
      <xdr:rowOff>157382</xdr:rowOff>
    </xdr:to>
    <xdr:pic>
      <xdr:nvPicPr>
        <xdr:cNvPr id="1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096125" y="571500"/>
          <a:ext cx="590551" cy="4431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190500</xdr:colOff>
      <xdr:row>2</xdr:row>
      <xdr:rowOff>19050</xdr:rowOff>
    </xdr:from>
    <xdr:to>
      <xdr:col>10</xdr:col>
      <xdr:colOff>190500</xdr:colOff>
      <xdr:row>4</xdr:row>
      <xdr:rowOff>133350</xdr:rowOff>
    </xdr:to>
    <xdr:pic>
      <xdr:nvPicPr>
        <xdr:cNvPr id="1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76800" y="552450"/>
          <a:ext cx="6286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209551</xdr:colOff>
      <xdr:row>1</xdr:row>
      <xdr:rowOff>85726</xdr:rowOff>
    </xdr:from>
    <xdr:to>
      <xdr:col>6</xdr:col>
      <xdr:colOff>161925</xdr:colOff>
      <xdr:row>4</xdr:row>
      <xdr:rowOff>127238</xdr:rowOff>
    </xdr:to>
    <xdr:pic>
      <xdr:nvPicPr>
        <xdr:cNvPr id="2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48076" y="352426"/>
          <a:ext cx="638174" cy="4606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209551</xdr:colOff>
      <xdr:row>2</xdr:row>
      <xdr:rowOff>66675</xdr:rowOff>
    </xdr:from>
    <xdr:to>
      <xdr:col>14</xdr:col>
      <xdr:colOff>161925</xdr:colOff>
      <xdr:row>4</xdr:row>
      <xdr:rowOff>126668</xdr:rowOff>
    </xdr:to>
    <xdr:pic>
      <xdr:nvPicPr>
        <xdr:cNvPr id="2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5981701" y="600075"/>
          <a:ext cx="600074" cy="3838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314326</xdr:colOff>
      <xdr:row>3</xdr:row>
      <xdr:rowOff>57150</xdr:rowOff>
    </xdr:from>
    <xdr:to>
      <xdr:col>6</xdr:col>
      <xdr:colOff>161925</xdr:colOff>
      <xdr:row>5</xdr:row>
      <xdr:rowOff>85725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71926" y="228600"/>
          <a:ext cx="742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276225</xdr:colOff>
      <xdr:row>3</xdr:row>
      <xdr:rowOff>95249</xdr:rowOff>
    </xdr:from>
    <xdr:to>
      <xdr:col>12</xdr:col>
      <xdr:colOff>160462</xdr:colOff>
      <xdr:row>5</xdr:row>
      <xdr:rowOff>95250</xdr:rowOff>
    </xdr:to>
    <xdr:pic>
      <xdr:nvPicPr>
        <xdr:cNvPr id="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19875" y="266699"/>
          <a:ext cx="779587" cy="400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344343</xdr:colOff>
      <xdr:row>3</xdr:row>
      <xdr:rowOff>38100</xdr:rowOff>
    </xdr:from>
    <xdr:to>
      <xdr:col>9</xdr:col>
      <xdr:colOff>57150</xdr:colOff>
      <xdr:row>5</xdr:row>
      <xdr:rowOff>104775</xdr:rowOff>
    </xdr:to>
    <xdr:pic>
      <xdr:nvPicPr>
        <xdr:cNvPr id="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344968" y="209550"/>
          <a:ext cx="608157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&#269;&#237;t&#225;n&#237;%20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ategorie I."/>
      <sheetName val="Kategorie II."/>
      <sheetName val="Kategorie III.a IV"/>
      <sheetName val="Kategorie V."/>
      <sheetName val="Kategorie VI.-Kluci"/>
    </sheetNames>
    <sheetDataSet>
      <sheetData sheetId="0">
        <row r="3">
          <cell r="D3">
            <v>2.5</v>
          </cell>
          <cell r="I3">
            <v>8.266</v>
          </cell>
          <cell r="J3">
            <v>2.5</v>
          </cell>
          <cell r="O3">
            <v>7.6</v>
          </cell>
        </row>
        <row r="4">
          <cell r="D4">
            <v>2.5</v>
          </cell>
          <cell r="I4">
            <v>8.7330000000000005</v>
          </cell>
          <cell r="J4">
            <v>2.5</v>
          </cell>
          <cell r="O4">
            <v>8.9</v>
          </cell>
        </row>
        <row r="5">
          <cell r="D5">
            <v>2.5</v>
          </cell>
          <cell r="I5">
            <v>9.0660000000000007</v>
          </cell>
          <cell r="J5">
            <v>2.5</v>
          </cell>
          <cell r="O5">
            <v>8.9</v>
          </cell>
        </row>
        <row r="6">
          <cell r="D6">
            <v>2.5</v>
          </cell>
          <cell r="I6">
            <v>8</v>
          </cell>
          <cell r="J6">
            <v>2.5</v>
          </cell>
          <cell r="O6">
            <v>7</v>
          </cell>
        </row>
        <row r="7">
          <cell r="D7">
            <v>2.5</v>
          </cell>
          <cell r="I7">
            <v>9.1329999999999991</v>
          </cell>
          <cell r="J7">
            <v>2.5</v>
          </cell>
          <cell r="O7">
            <v>9.3000000000000007</v>
          </cell>
        </row>
        <row r="8">
          <cell r="D8">
            <v>2.5</v>
          </cell>
          <cell r="I8">
            <v>8.4659999999999993</v>
          </cell>
          <cell r="J8">
            <v>2</v>
          </cell>
          <cell r="O8">
            <v>8.1</v>
          </cell>
        </row>
        <row r="9">
          <cell r="D9">
            <v>2</v>
          </cell>
          <cell r="I9">
            <v>8.0660000000000007</v>
          </cell>
          <cell r="J9">
            <v>2.5</v>
          </cell>
          <cell r="O9">
            <v>7.2</v>
          </cell>
        </row>
        <row r="13">
          <cell r="D13">
            <v>2.5</v>
          </cell>
          <cell r="I13">
            <v>7.3330000000000002</v>
          </cell>
          <cell r="J13">
            <v>2.5</v>
          </cell>
          <cell r="O13">
            <v>7.2</v>
          </cell>
        </row>
        <row r="14">
          <cell r="D14">
            <v>2.5</v>
          </cell>
          <cell r="I14">
            <v>8.9329999999999998</v>
          </cell>
          <cell r="J14">
            <v>2.5</v>
          </cell>
          <cell r="O14">
            <v>8.4</v>
          </cell>
        </row>
        <row r="15">
          <cell r="D15">
            <v>2.5</v>
          </cell>
          <cell r="I15">
            <v>8.9329999999999998</v>
          </cell>
          <cell r="J15">
            <v>2.5</v>
          </cell>
          <cell r="O15">
            <v>8.8000000000000007</v>
          </cell>
        </row>
        <row r="16">
          <cell r="D16">
            <v>2</v>
          </cell>
          <cell r="I16">
            <v>7.2329999999999997</v>
          </cell>
          <cell r="J16">
            <v>2</v>
          </cell>
          <cell r="O16">
            <v>6.5</v>
          </cell>
        </row>
        <row r="17">
          <cell r="D17">
            <v>2.5</v>
          </cell>
          <cell r="I17">
            <v>8</v>
          </cell>
          <cell r="J17">
            <v>2</v>
          </cell>
          <cell r="O17">
            <v>6.8</v>
          </cell>
        </row>
        <row r="18">
          <cell r="D18">
            <v>2.5</v>
          </cell>
          <cell r="I18">
            <v>8.5329999999999995</v>
          </cell>
          <cell r="J18">
            <v>2.5</v>
          </cell>
          <cell r="O18">
            <v>8.4</v>
          </cell>
        </row>
        <row r="19">
          <cell r="D19">
            <v>2.5</v>
          </cell>
          <cell r="I19">
            <v>8.8659999999999997</v>
          </cell>
          <cell r="J19">
            <v>2.5</v>
          </cell>
          <cell r="O19">
            <v>7.6</v>
          </cell>
        </row>
        <row r="21">
          <cell r="D21">
            <v>2.5</v>
          </cell>
          <cell r="I21">
            <v>8.1</v>
          </cell>
          <cell r="J21">
            <v>2.5</v>
          </cell>
          <cell r="O21">
            <v>7.3</v>
          </cell>
        </row>
        <row r="22">
          <cell r="D22">
            <v>2.5</v>
          </cell>
          <cell r="I22">
            <v>8.6</v>
          </cell>
          <cell r="J22">
            <v>2.5</v>
          </cell>
          <cell r="O22">
            <v>8.2330000000000005</v>
          </cell>
        </row>
        <row r="23">
          <cell r="D23">
            <v>2.5</v>
          </cell>
          <cell r="I23">
            <v>8.6999999999999993</v>
          </cell>
          <cell r="J23">
            <v>2.5</v>
          </cell>
          <cell r="O23">
            <v>8.8000000000000007</v>
          </cell>
        </row>
        <row r="24">
          <cell r="D24">
            <v>2.5</v>
          </cell>
          <cell r="I24">
            <v>9.4</v>
          </cell>
          <cell r="J24">
            <v>2.5</v>
          </cell>
          <cell r="O24">
            <v>9.3000000000000007</v>
          </cell>
        </row>
        <row r="25">
          <cell r="D25">
            <v>2.5</v>
          </cell>
          <cell r="I25">
            <v>8.8659999999999997</v>
          </cell>
          <cell r="J25">
            <v>2.5</v>
          </cell>
          <cell r="O25">
            <v>8</v>
          </cell>
        </row>
        <row r="26">
          <cell r="D26">
            <v>2.5</v>
          </cell>
          <cell r="I26">
            <v>9.1329999999999991</v>
          </cell>
          <cell r="J26">
            <v>2.5</v>
          </cell>
          <cell r="O26">
            <v>9</v>
          </cell>
        </row>
        <row r="27">
          <cell r="D27">
            <v>2.5</v>
          </cell>
          <cell r="I27">
            <v>8.8000000000000007</v>
          </cell>
          <cell r="J27">
            <v>2.5</v>
          </cell>
          <cell r="O27">
            <v>8.4</v>
          </cell>
        </row>
        <row r="28">
          <cell r="D28">
            <v>2.5</v>
          </cell>
          <cell r="I28">
            <v>8.4659999999999993</v>
          </cell>
          <cell r="J28">
            <v>2.5</v>
          </cell>
          <cell r="O28">
            <v>8.1</v>
          </cell>
        </row>
        <row r="29">
          <cell r="D29">
            <v>1.5</v>
          </cell>
          <cell r="I29">
            <v>7.633</v>
          </cell>
          <cell r="J29">
            <v>2.5</v>
          </cell>
          <cell r="O29">
            <v>7.2</v>
          </cell>
        </row>
        <row r="30">
          <cell r="D30">
            <v>2</v>
          </cell>
          <cell r="I30">
            <v>8.3000000000000007</v>
          </cell>
          <cell r="J30">
            <v>2.5</v>
          </cell>
          <cell r="O30">
            <v>7.9</v>
          </cell>
        </row>
        <row r="31">
          <cell r="D31">
            <v>2.5</v>
          </cell>
          <cell r="I31">
            <v>9.1329999999999991</v>
          </cell>
          <cell r="J31">
            <v>2.5</v>
          </cell>
          <cell r="O31">
            <v>8.9</v>
          </cell>
        </row>
      </sheetData>
      <sheetData sheetId="1">
        <row r="3">
          <cell r="C3">
            <v>3</v>
          </cell>
          <cell r="H3">
            <v>8.9659999999999993</v>
          </cell>
          <cell r="I3">
            <v>2.9</v>
          </cell>
          <cell r="N3">
            <v>7.9</v>
          </cell>
        </row>
        <row r="4">
          <cell r="C4">
            <v>2</v>
          </cell>
          <cell r="H4">
            <v>7.9660000000000002</v>
          </cell>
          <cell r="I4">
            <v>2.8</v>
          </cell>
          <cell r="N4">
            <v>8.5</v>
          </cell>
        </row>
        <row r="6">
          <cell r="C6">
            <v>2.8</v>
          </cell>
          <cell r="H6">
            <v>8.9329999999999998</v>
          </cell>
          <cell r="I6">
            <v>2.8</v>
          </cell>
          <cell r="N6">
            <v>9.3330000000000002</v>
          </cell>
        </row>
        <row r="7">
          <cell r="C7">
            <v>2.7</v>
          </cell>
          <cell r="H7">
            <v>7.0330000000000004</v>
          </cell>
          <cell r="I7">
            <v>2.5</v>
          </cell>
          <cell r="N7">
            <v>8</v>
          </cell>
        </row>
        <row r="8">
          <cell r="C8">
            <v>2.9</v>
          </cell>
          <cell r="H8">
            <v>7.8</v>
          </cell>
          <cell r="I8">
            <v>2.5</v>
          </cell>
          <cell r="N8">
            <v>7.2</v>
          </cell>
        </row>
        <row r="10">
          <cell r="C10">
            <v>2</v>
          </cell>
          <cell r="H10">
            <v>7.8659999999999997</v>
          </cell>
          <cell r="I10">
            <v>2.7</v>
          </cell>
          <cell r="N10">
            <v>8.9</v>
          </cell>
        </row>
        <row r="11">
          <cell r="C11">
            <v>2.8</v>
          </cell>
          <cell r="H11">
            <v>8.1999999999999993</v>
          </cell>
          <cell r="I11">
            <v>2.5</v>
          </cell>
          <cell r="N11">
            <v>9.3000000000000007</v>
          </cell>
        </row>
        <row r="13">
          <cell r="C13">
            <v>2.8</v>
          </cell>
          <cell r="H13">
            <v>7.5330000000000004</v>
          </cell>
          <cell r="I13">
            <v>2.9</v>
          </cell>
          <cell r="N13">
            <v>6.6</v>
          </cell>
        </row>
        <row r="14">
          <cell r="C14">
            <v>3.3</v>
          </cell>
          <cell r="H14">
            <v>8.7330000000000005</v>
          </cell>
          <cell r="I14">
            <v>2.9</v>
          </cell>
          <cell r="N14">
            <v>9</v>
          </cell>
        </row>
        <row r="15">
          <cell r="C15">
            <v>2.7</v>
          </cell>
          <cell r="H15">
            <v>6.2</v>
          </cell>
          <cell r="I15">
            <v>2.8</v>
          </cell>
          <cell r="N15">
            <v>7.9</v>
          </cell>
        </row>
        <row r="16">
          <cell r="C16">
            <v>2.8</v>
          </cell>
          <cell r="H16">
            <v>8.766</v>
          </cell>
          <cell r="I16">
            <v>2.6</v>
          </cell>
          <cell r="N16">
            <v>9.1</v>
          </cell>
        </row>
        <row r="17">
          <cell r="C17">
            <v>2.7</v>
          </cell>
          <cell r="H17">
            <v>8.0660000000000007</v>
          </cell>
          <cell r="I17">
            <v>2.7</v>
          </cell>
          <cell r="N17">
            <v>7.3</v>
          </cell>
        </row>
        <row r="18">
          <cell r="C18">
            <v>2</v>
          </cell>
          <cell r="H18">
            <v>7.4</v>
          </cell>
          <cell r="I18">
            <v>2.6</v>
          </cell>
          <cell r="N18">
            <v>6.9</v>
          </cell>
        </row>
      </sheetData>
      <sheetData sheetId="2">
        <row r="3">
          <cell r="C3">
            <v>3.7</v>
          </cell>
          <cell r="I3">
            <v>6.85</v>
          </cell>
          <cell r="J3">
            <v>3.5</v>
          </cell>
          <cell r="P3">
            <v>7.65</v>
          </cell>
        </row>
        <row r="4">
          <cell r="C4">
            <v>3.1</v>
          </cell>
          <cell r="I4">
            <v>5.45</v>
          </cell>
          <cell r="J4">
            <v>1.8</v>
          </cell>
          <cell r="P4">
            <v>8</v>
          </cell>
        </row>
        <row r="5">
          <cell r="C5">
            <v>2.5</v>
          </cell>
          <cell r="I5">
            <v>8.1</v>
          </cell>
          <cell r="J5">
            <v>2.1</v>
          </cell>
          <cell r="P5">
            <v>7.7</v>
          </cell>
        </row>
        <row r="6">
          <cell r="C6">
            <v>3.2</v>
          </cell>
          <cell r="I6">
            <v>7.1</v>
          </cell>
          <cell r="J6">
            <v>3.1</v>
          </cell>
          <cell r="P6">
            <v>5.95</v>
          </cell>
        </row>
        <row r="7">
          <cell r="C7">
            <v>3.5</v>
          </cell>
          <cell r="I7">
            <v>6.4</v>
          </cell>
          <cell r="J7">
            <v>3.8</v>
          </cell>
          <cell r="P7">
            <v>6.3</v>
          </cell>
        </row>
        <row r="8">
          <cell r="C8">
            <v>2.7</v>
          </cell>
          <cell r="I8">
            <v>6.8</v>
          </cell>
          <cell r="J8">
            <v>2.9</v>
          </cell>
          <cell r="P8">
            <v>7.35</v>
          </cell>
        </row>
        <row r="9">
          <cell r="C9">
            <v>2.7</v>
          </cell>
          <cell r="I9">
            <v>5.55</v>
          </cell>
          <cell r="J9">
            <v>3.1</v>
          </cell>
          <cell r="P9">
            <v>5.55</v>
          </cell>
        </row>
        <row r="10">
          <cell r="C10">
            <v>3.4</v>
          </cell>
          <cell r="I10">
            <v>9.0500000000000007</v>
          </cell>
          <cell r="J10">
            <v>3.1</v>
          </cell>
          <cell r="P10">
            <v>8.65</v>
          </cell>
        </row>
        <row r="11">
          <cell r="C11">
            <v>2.7</v>
          </cell>
          <cell r="I11">
            <v>8.25</v>
          </cell>
          <cell r="J11">
            <v>2.2000000000000002</v>
          </cell>
          <cell r="P11">
            <v>8.4499999999999993</v>
          </cell>
        </row>
        <row r="12">
          <cell r="C12">
            <v>2.4</v>
          </cell>
          <cell r="I12">
            <v>5.05</v>
          </cell>
          <cell r="J12">
            <v>2.2999999999999998</v>
          </cell>
          <cell r="P12">
            <v>6.25</v>
          </cell>
        </row>
        <row r="13">
          <cell r="C13">
            <v>2.5</v>
          </cell>
          <cell r="I13">
            <v>7.5</v>
          </cell>
          <cell r="J13">
            <v>2.5</v>
          </cell>
          <cell r="P13">
            <v>6.6</v>
          </cell>
        </row>
        <row r="15">
          <cell r="C15">
            <v>2.1</v>
          </cell>
          <cell r="I15">
            <v>7</v>
          </cell>
          <cell r="J15">
            <v>1.5</v>
          </cell>
          <cell r="P15">
            <v>7.3</v>
          </cell>
        </row>
        <row r="16">
          <cell r="C16">
            <v>3.5</v>
          </cell>
          <cell r="I16">
            <v>8.4</v>
          </cell>
          <cell r="J16">
            <v>3.5</v>
          </cell>
          <cell r="P16">
            <v>8.3000000000000007</v>
          </cell>
        </row>
        <row r="17">
          <cell r="C17">
            <v>2.5</v>
          </cell>
          <cell r="I17">
            <v>6.2</v>
          </cell>
          <cell r="J17">
            <v>2.2000000000000002</v>
          </cell>
          <cell r="P17">
            <v>7.65</v>
          </cell>
        </row>
        <row r="18">
          <cell r="C18">
            <v>3.2</v>
          </cell>
          <cell r="I18">
            <v>7.7</v>
          </cell>
          <cell r="J18">
            <v>3</v>
          </cell>
          <cell r="P18">
            <v>8.1999999999999993</v>
          </cell>
        </row>
        <row r="19">
          <cell r="C19">
            <v>3.2</v>
          </cell>
          <cell r="I19">
            <v>6.45</v>
          </cell>
          <cell r="J19">
            <v>2.9</v>
          </cell>
          <cell r="P19">
            <v>7.95</v>
          </cell>
        </row>
        <row r="20">
          <cell r="C20">
            <v>3.4</v>
          </cell>
          <cell r="I20">
            <v>8.6999999999999993</v>
          </cell>
          <cell r="J20">
            <v>2.7</v>
          </cell>
          <cell r="P20">
            <v>7.8</v>
          </cell>
        </row>
        <row r="21">
          <cell r="C21">
            <v>3.4</v>
          </cell>
          <cell r="I21">
            <v>8.6999999999999993</v>
          </cell>
          <cell r="J21">
            <v>3.3</v>
          </cell>
          <cell r="P21">
            <v>7.85</v>
          </cell>
        </row>
        <row r="23">
          <cell r="C23">
            <v>3.2</v>
          </cell>
          <cell r="I23">
            <v>7.85</v>
          </cell>
          <cell r="J23">
            <v>3.3</v>
          </cell>
          <cell r="P23">
            <v>7.25</v>
          </cell>
        </row>
        <row r="24">
          <cell r="C24">
            <v>2.7</v>
          </cell>
          <cell r="I24">
            <v>6.05</v>
          </cell>
          <cell r="J24">
            <v>2.2000000000000002</v>
          </cell>
          <cell r="P24">
            <v>8.1999999999999993</v>
          </cell>
        </row>
        <row r="25">
          <cell r="C25">
            <v>3</v>
          </cell>
          <cell r="I25">
            <v>4.2</v>
          </cell>
          <cell r="J25">
            <v>1.4</v>
          </cell>
          <cell r="P25">
            <v>7.3</v>
          </cell>
        </row>
        <row r="26">
          <cell r="C26">
            <v>3.1</v>
          </cell>
          <cell r="I26">
            <v>7.1</v>
          </cell>
          <cell r="J26">
            <v>2.7</v>
          </cell>
          <cell r="P26">
            <v>7.2</v>
          </cell>
        </row>
        <row r="28">
          <cell r="C28">
            <v>3.1</v>
          </cell>
          <cell r="I28">
            <v>6.9</v>
          </cell>
          <cell r="J28">
            <v>1.6</v>
          </cell>
          <cell r="P28">
            <v>6.95</v>
          </cell>
        </row>
        <row r="29">
          <cell r="C29">
            <v>3.4</v>
          </cell>
          <cell r="I29">
            <v>8.5500000000000007</v>
          </cell>
          <cell r="J29">
            <v>3.7</v>
          </cell>
          <cell r="P29">
            <v>7.15</v>
          </cell>
        </row>
        <row r="30">
          <cell r="C30">
            <v>3.4</v>
          </cell>
          <cell r="I30">
            <v>7</v>
          </cell>
          <cell r="J30">
            <v>3.1</v>
          </cell>
          <cell r="P30">
            <v>6.25</v>
          </cell>
        </row>
        <row r="31">
          <cell r="C31">
            <v>3.3</v>
          </cell>
          <cell r="I31">
            <v>4.3499999999999996</v>
          </cell>
          <cell r="J31">
            <v>2.8</v>
          </cell>
          <cell r="P31">
            <v>5.65</v>
          </cell>
        </row>
        <row r="33">
          <cell r="C33">
            <v>3.4</v>
          </cell>
          <cell r="I33">
            <v>6.1</v>
          </cell>
          <cell r="J33">
            <v>2.9</v>
          </cell>
          <cell r="P33">
            <v>8.1999999999999993</v>
          </cell>
        </row>
        <row r="35">
          <cell r="C35">
            <v>2.5</v>
          </cell>
          <cell r="I35">
            <v>5.15</v>
          </cell>
          <cell r="J35">
            <v>2.1</v>
          </cell>
          <cell r="P35">
            <v>7</v>
          </cell>
        </row>
      </sheetData>
      <sheetData sheetId="3">
        <row r="3">
          <cell r="C3">
            <v>2.4</v>
          </cell>
          <cell r="I3">
            <v>8.9</v>
          </cell>
          <cell r="J3">
            <v>2.2000000000000002</v>
          </cell>
          <cell r="P3">
            <v>8.1329999999999991</v>
          </cell>
          <cell r="Q3">
            <v>3.2</v>
          </cell>
          <cell r="W3">
            <v>5.4</v>
          </cell>
          <cell r="X3">
            <v>3.4</v>
          </cell>
          <cell r="AD3">
            <v>6.4660000000000002</v>
          </cell>
        </row>
        <row r="4">
          <cell r="C4">
            <v>2.4</v>
          </cell>
          <cell r="I4">
            <v>8</v>
          </cell>
          <cell r="J4">
            <v>2</v>
          </cell>
          <cell r="N4">
            <v>4</v>
          </cell>
          <cell r="P4">
            <v>8.3000000000000007</v>
          </cell>
          <cell r="Q4">
            <v>2.6</v>
          </cell>
          <cell r="W4">
            <v>7.8659999999999997</v>
          </cell>
          <cell r="X4">
            <v>2.5</v>
          </cell>
          <cell r="AD4">
            <v>7.2</v>
          </cell>
        </row>
        <row r="5">
          <cell r="C5">
            <v>2.4</v>
          </cell>
          <cell r="I5">
            <v>8.1</v>
          </cell>
          <cell r="J5">
            <v>2.7</v>
          </cell>
          <cell r="P5">
            <v>8.3000000000000007</v>
          </cell>
          <cell r="Q5">
            <v>3.2</v>
          </cell>
          <cell r="W5">
            <v>8.0329999999999995</v>
          </cell>
          <cell r="X5">
            <v>3.4</v>
          </cell>
          <cell r="AD5">
            <v>8.3000000000000007</v>
          </cell>
        </row>
        <row r="6">
          <cell r="C6">
            <v>2.4</v>
          </cell>
          <cell r="I6">
            <v>8.9</v>
          </cell>
          <cell r="J6">
            <v>2.2000000000000002</v>
          </cell>
          <cell r="P6">
            <v>7</v>
          </cell>
          <cell r="Q6">
            <v>3.2</v>
          </cell>
          <cell r="W6">
            <v>6.3330000000000002</v>
          </cell>
          <cell r="X6">
            <v>3.2</v>
          </cell>
          <cell r="AD6">
            <v>6.9</v>
          </cell>
        </row>
        <row r="8">
          <cell r="C8">
            <v>2.4</v>
          </cell>
          <cell r="I8">
            <v>9.4</v>
          </cell>
          <cell r="J8">
            <v>3</v>
          </cell>
          <cell r="P8">
            <v>8.9329999999999998</v>
          </cell>
          <cell r="Q8">
            <v>4</v>
          </cell>
          <cell r="W8">
            <v>8.4</v>
          </cell>
          <cell r="X8">
            <v>4.2</v>
          </cell>
          <cell r="AD8">
            <v>8.5329999999999995</v>
          </cell>
        </row>
        <row r="9">
          <cell r="C9">
            <v>2.4</v>
          </cell>
          <cell r="I9">
            <v>8.6999999999999993</v>
          </cell>
          <cell r="J9">
            <v>2.9</v>
          </cell>
          <cell r="P9">
            <v>7.9</v>
          </cell>
          <cell r="Q9">
            <v>3.9</v>
          </cell>
          <cell r="W9">
            <v>8.6</v>
          </cell>
          <cell r="X9">
            <v>3.7</v>
          </cell>
          <cell r="AD9">
            <v>8</v>
          </cell>
        </row>
        <row r="10">
          <cell r="C10">
            <v>2.4</v>
          </cell>
          <cell r="I10">
            <v>8.8000000000000007</v>
          </cell>
          <cell r="J10">
            <v>2.2000000000000002</v>
          </cell>
          <cell r="P10">
            <v>7.266</v>
          </cell>
          <cell r="Q10">
            <v>3.3</v>
          </cell>
          <cell r="W10">
            <v>7.5330000000000004</v>
          </cell>
          <cell r="X10">
            <v>3.4</v>
          </cell>
          <cell r="AD10">
            <v>6.6</v>
          </cell>
        </row>
        <row r="12">
          <cell r="C12">
            <v>2.4</v>
          </cell>
          <cell r="I12">
            <v>8.3000000000000007</v>
          </cell>
          <cell r="J12">
            <v>0</v>
          </cell>
          <cell r="P12">
            <v>0</v>
          </cell>
          <cell r="Q12">
            <v>3.2</v>
          </cell>
          <cell r="W12">
            <v>6.8659999999999997</v>
          </cell>
          <cell r="X12">
            <v>3.3</v>
          </cell>
          <cell r="AD12">
            <v>6.7</v>
          </cell>
        </row>
        <row r="14">
          <cell r="C14">
            <v>2.4</v>
          </cell>
          <cell r="I14">
            <v>9.3330000000000002</v>
          </cell>
          <cell r="J14">
            <v>2.9</v>
          </cell>
          <cell r="P14">
            <v>6.5330000000000004</v>
          </cell>
          <cell r="Q14">
            <v>3.8</v>
          </cell>
          <cell r="W14">
            <v>7.6660000000000004</v>
          </cell>
          <cell r="X14">
            <v>4</v>
          </cell>
          <cell r="AD14">
            <v>7.2329999999999997</v>
          </cell>
        </row>
        <row r="16">
          <cell r="C16">
            <v>2.4</v>
          </cell>
          <cell r="I16">
            <v>8.6999999999999993</v>
          </cell>
          <cell r="J16">
            <v>2.1</v>
          </cell>
          <cell r="N16">
            <v>4</v>
          </cell>
          <cell r="P16">
            <v>7.8330000000000002</v>
          </cell>
          <cell r="Q16">
            <v>2.6</v>
          </cell>
          <cell r="W16">
            <v>6.633</v>
          </cell>
          <cell r="X16">
            <v>3.1</v>
          </cell>
          <cell r="AD16">
            <v>7.2</v>
          </cell>
        </row>
        <row r="17">
          <cell r="C17">
            <v>2.4</v>
          </cell>
          <cell r="I17">
            <v>9.2330000000000005</v>
          </cell>
          <cell r="J17">
            <v>2.8</v>
          </cell>
          <cell r="P17">
            <v>7.4</v>
          </cell>
          <cell r="Q17">
            <v>3.2</v>
          </cell>
          <cell r="W17">
            <v>7.2</v>
          </cell>
          <cell r="X17">
            <v>3.5</v>
          </cell>
          <cell r="AD17">
            <v>6.4660000000000002</v>
          </cell>
        </row>
        <row r="18">
          <cell r="C18">
            <v>2.4</v>
          </cell>
          <cell r="I18">
            <v>7.9</v>
          </cell>
          <cell r="J18">
            <v>1.4</v>
          </cell>
          <cell r="N18">
            <v>4</v>
          </cell>
          <cell r="P18">
            <v>7</v>
          </cell>
          <cell r="Q18">
            <v>3.2</v>
          </cell>
          <cell r="W18">
            <v>5.1660000000000004</v>
          </cell>
          <cell r="X18">
            <v>3.1</v>
          </cell>
          <cell r="AD18">
            <v>6</v>
          </cell>
        </row>
        <row r="20">
          <cell r="C20">
            <v>2.4</v>
          </cell>
          <cell r="I20">
            <v>9.3000000000000007</v>
          </cell>
          <cell r="J20">
            <v>2.4</v>
          </cell>
          <cell r="P20">
            <v>6.8659999999999997</v>
          </cell>
          <cell r="Q20">
            <v>3.7</v>
          </cell>
          <cell r="W20">
            <v>7.6</v>
          </cell>
          <cell r="X20">
            <v>4.2</v>
          </cell>
          <cell r="AD20">
            <v>5.6</v>
          </cell>
        </row>
        <row r="21">
          <cell r="C21">
            <v>3</v>
          </cell>
          <cell r="I21">
            <v>9</v>
          </cell>
          <cell r="J21">
            <v>2.9</v>
          </cell>
          <cell r="P21">
            <v>7.1660000000000004</v>
          </cell>
          <cell r="Q21">
            <v>3.3</v>
          </cell>
          <cell r="W21">
            <v>7</v>
          </cell>
          <cell r="X21">
            <v>3.7</v>
          </cell>
          <cell r="AD21">
            <v>6.7329999999999997</v>
          </cell>
        </row>
        <row r="22">
          <cell r="C22">
            <v>2.4</v>
          </cell>
          <cell r="I22">
            <v>9.1</v>
          </cell>
          <cell r="J22">
            <v>2.2999999999999998</v>
          </cell>
          <cell r="P22">
            <v>5.8659999999999997</v>
          </cell>
          <cell r="Q22">
            <v>2.6</v>
          </cell>
          <cell r="W22">
            <v>6.6660000000000004</v>
          </cell>
          <cell r="X22">
            <v>3.3</v>
          </cell>
          <cell r="AD22">
            <v>4.8659999999999997</v>
          </cell>
        </row>
        <row r="23">
          <cell r="C23">
            <v>3</v>
          </cell>
          <cell r="I23">
            <v>8.9</v>
          </cell>
          <cell r="J23">
            <v>2.2999999999999998</v>
          </cell>
          <cell r="N23">
            <v>4</v>
          </cell>
          <cell r="P23">
            <v>6.0659999999999998</v>
          </cell>
          <cell r="Q23">
            <v>4</v>
          </cell>
          <cell r="W23">
            <v>8</v>
          </cell>
          <cell r="X23">
            <v>3.9</v>
          </cell>
          <cell r="AD23">
            <v>6.633</v>
          </cell>
        </row>
        <row r="24">
          <cell r="C24">
            <v>2.4</v>
          </cell>
          <cell r="I24">
            <v>9.4</v>
          </cell>
          <cell r="J24">
            <v>2.5</v>
          </cell>
          <cell r="P24">
            <v>6.6</v>
          </cell>
          <cell r="Q24">
            <v>3.2</v>
          </cell>
          <cell r="W24">
            <v>8.8000000000000007</v>
          </cell>
          <cell r="X24">
            <v>3.9</v>
          </cell>
          <cell r="AD24">
            <v>7.8</v>
          </cell>
        </row>
      </sheetData>
      <sheetData sheetId="4">
        <row r="3">
          <cell r="C3">
            <v>2.5</v>
          </cell>
          <cell r="H3">
            <v>6.9</v>
          </cell>
          <cell r="I3">
            <v>1</v>
          </cell>
          <cell r="N3">
            <v>7.5</v>
          </cell>
          <cell r="O3">
            <v>2.5</v>
          </cell>
          <cell r="T3">
            <v>8.4</v>
          </cell>
        </row>
        <row r="5">
          <cell r="C5">
            <v>2.5</v>
          </cell>
          <cell r="H5">
            <v>9.1</v>
          </cell>
          <cell r="I5">
            <v>2.5</v>
          </cell>
          <cell r="N5">
            <v>9.6</v>
          </cell>
          <cell r="O5">
            <v>2.5</v>
          </cell>
          <cell r="T5">
            <v>8.8000000000000007</v>
          </cell>
        </row>
        <row r="7">
          <cell r="C7">
            <v>2</v>
          </cell>
          <cell r="H7">
            <v>7.9</v>
          </cell>
          <cell r="I7">
            <v>1.5</v>
          </cell>
          <cell r="N7">
            <v>8.5</v>
          </cell>
          <cell r="O7">
            <v>2.5</v>
          </cell>
          <cell r="T7">
            <v>8.5</v>
          </cell>
        </row>
        <row r="8">
          <cell r="C8">
            <v>2</v>
          </cell>
          <cell r="H8">
            <v>7.7</v>
          </cell>
          <cell r="I8">
            <v>2</v>
          </cell>
          <cell r="N8">
            <v>9.4</v>
          </cell>
          <cell r="O8">
            <v>2.5</v>
          </cell>
          <cell r="T8">
            <v>9.1</v>
          </cell>
        </row>
        <row r="9">
          <cell r="C9">
            <v>2</v>
          </cell>
          <cell r="H9">
            <v>7.5</v>
          </cell>
          <cell r="I9">
            <v>2</v>
          </cell>
          <cell r="N9">
            <v>8.9499999999999993</v>
          </cell>
          <cell r="O9">
            <v>2.5</v>
          </cell>
          <cell r="T9">
            <v>8.9</v>
          </cell>
        </row>
        <row r="10">
          <cell r="C10">
            <v>2</v>
          </cell>
          <cell r="H10">
            <v>8</v>
          </cell>
          <cell r="I10">
            <v>2</v>
          </cell>
          <cell r="N10">
            <v>9</v>
          </cell>
          <cell r="O10">
            <v>2.5</v>
          </cell>
          <cell r="T10">
            <v>8.65</v>
          </cell>
        </row>
        <row r="11">
          <cell r="C11">
            <v>2</v>
          </cell>
          <cell r="H11">
            <v>8.4499999999999993</v>
          </cell>
          <cell r="I11">
            <v>2</v>
          </cell>
          <cell r="N11">
            <v>8.6999999999999993</v>
          </cell>
          <cell r="O11">
            <v>2.5</v>
          </cell>
          <cell r="T11">
            <v>9.3000000000000007</v>
          </cell>
        </row>
      </sheetData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 enableFormatConditionsCalculation="0">
    <tabColor indexed="13"/>
  </sheetPr>
  <dimension ref="A1:O38"/>
  <sheetViews>
    <sheetView topLeftCell="A11" workbookViewId="0">
      <selection activeCell="B12" sqref="B12"/>
    </sheetView>
  </sheetViews>
  <sheetFormatPr defaultRowHeight="12.75"/>
  <cols>
    <col min="1" max="1" width="6.5703125" customWidth="1"/>
    <col min="2" max="2" width="22.85546875" customWidth="1"/>
    <col min="3" max="3" width="7.5703125" customWidth="1"/>
    <col min="4" max="4" width="28.28515625" customWidth="1"/>
    <col min="5" max="5" width="7.85546875" customWidth="1"/>
    <col min="6" max="6" width="8.5703125" customWidth="1"/>
    <col min="7" max="7" width="8.85546875" customWidth="1"/>
    <col min="8" max="8" width="7" customWidth="1"/>
    <col min="9" max="9" width="7.28515625" customWidth="1"/>
    <col min="10" max="10" width="7.7109375" customWidth="1"/>
  </cols>
  <sheetData>
    <row r="1" spans="1:15" ht="32.25" customHeight="1">
      <c r="B1" s="5" t="s">
        <v>129</v>
      </c>
      <c r="D1" s="2"/>
      <c r="O1" s="5"/>
    </row>
    <row r="2" spans="1:15" ht="15.75" customHeight="1" thickBot="1">
      <c r="C2" s="1"/>
      <c r="D2" s="1"/>
      <c r="E2" s="1"/>
      <c r="F2" s="1"/>
    </row>
    <row r="3" spans="1:15" ht="39.75" customHeight="1" thickTop="1">
      <c r="A3" s="55"/>
      <c r="B3" s="56"/>
      <c r="C3" s="56"/>
      <c r="D3" s="59"/>
      <c r="E3" s="58"/>
      <c r="F3" s="57"/>
      <c r="G3" s="60"/>
      <c r="H3" s="58"/>
      <c r="I3" s="57"/>
      <c r="J3" s="60"/>
      <c r="K3" s="61"/>
    </row>
    <row r="4" spans="1:15" ht="14.25" customHeight="1" thickBot="1">
      <c r="A4" s="67" t="s">
        <v>20</v>
      </c>
      <c r="B4" s="68" t="s">
        <v>17</v>
      </c>
      <c r="C4" s="68" t="s">
        <v>16</v>
      </c>
      <c r="D4" s="69" t="s">
        <v>22</v>
      </c>
      <c r="E4" s="53" t="s">
        <v>24</v>
      </c>
      <c r="F4" s="52" t="s">
        <v>25</v>
      </c>
      <c r="G4" s="70" t="s">
        <v>21</v>
      </c>
      <c r="H4" s="53" t="s">
        <v>24</v>
      </c>
      <c r="I4" s="54" t="s">
        <v>25</v>
      </c>
      <c r="J4" s="70" t="s">
        <v>21</v>
      </c>
      <c r="K4" s="71" t="s">
        <v>1</v>
      </c>
    </row>
    <row r="5" spans="1:15" ht="12.95" customHeight="1" thickTop="1">
      <c r="A5" s="171" t="s">
        <v>2</v>
      </c>
      <c r="B5" s="172" t="s">
        <v>85</v>
      </c>
      <c r="C5" s="173">
        <v>2008</v>
      </c>
      <c r="D5" s="174" t="s">
        <v>84</v>
      </c>
      <c r="E5" s="175">
        <f>'[1]Kategorie I.'!$D$7</f>
        <v>2.5</v>
      </c>
      <c r="F5" s="176">
        <f>'[1]Kategorie I.'!$I$7</f>
        <v>9.1329999999999991</v>
      </c>
      <c r="G5" s="177">
        <f t="shared" ref="G5:G11" si="0">E5+F5</f>
        <v>11.632999999999999</v>
      </c>
      <c r="H5" s="175">
        <f>'[1]Kategorie I.'!$J$7</f>
        <v>2.5</v>
      </c>
      <c r="I5" s="178">
        <f>'[1]Kategorie I.'!$O$7</f>
        <v>9.3000000000000007</v>
      </c>
      <c r="J5" s="179">
        <f t="shared" ref="J5:J11" si="1">H5+I5</f>
        <v>11.8</v>
      </c>
      <c r="K5" s="180">
        <f t="shared" ref="K5:K11" si="2">G5+J5</f>
        <v>23.433</v>
      </c>
    </row>
    <row r="6" spans="1:15" ht="12.95" customHeight="1">
      <c r="A6" s="36" t="s">
        <v>3</v>
      </c>
      <c r="B6" s="94" t="s">
        <v>83</v>
      </c>
      <c r="C6" s="72">
        <v>2008</v>
      </c>
      <c r="D6" s="126" t="s">
        <v>84</v>
      </c>
      <c r="E6" s="9">
        <f>'[1]Kategorie I.'!$D$5</f>
        <v>2.5</v>
      </c>
      <c r="F6" s="38">
        <f>'[1]Kategorie I.'!$I$5</f>
        <v>9.0660000000000007</v>
      </c>
      <c r="G6" s="7">
        <f t="shared" si="0"/>
        <v>11.566000000000001</v>
      </c>
      <c r="H6" s="9">
        <f>'[1]Kategorie I.'!$J$5</f>
        <v>2.5</v>
      </c>
      <c r="I6" s="4">
        <f>'[1]Kategorie I.'!$O$5</f>
        <v>8.9</v>
      </c>
      <c r="J6" s="8">
        <f t="shared" si="1"/>
        <v>11.4</v>
      </c>
      <c r="K6" s="13">
        <f t="shared" si="2"/>
        <v>22.966000000000001</v>
      </c>
    </row>
    <row r="7" spans="1:15" ht="12.95" customHeight="1">
      <c r="A7" s="36" t="s">
        <v>4</v>
      </c>
      <c r="B7" s="94" t="s">
        <v>50</v>
      </c>
      <c r="C7" s="72">
        <v>2008</v>
      </c>
      <c r="D7" s="112" t="s">
        <v>47</v>
      </c>
      <c r="E7" s="9">
        <f>'[1]Kategorie I.'!$D$4</f>
        <v>2.5</v>
      </c>
      <c r="F7" s="38">
        <f>'[1]Kategorie I.'!$I$4</f>
        <v>8.7330000000000005</v>
      </c>
      <c r="G7" s="7">
        <f t="shared" si="0"/>
        <v>11.233000000000001</v>
      </c>
      <c r="H7" s="9">
        <f>'[1]Kategorie I.'!$J$4</f>
        <v>2.5</v>
      </c>
      <c r="I7" s="4">
        <f>'[1]Kategorie I.'!$O$4</f>
        <v>8.9</v>
      </c>
      <c r="J7" s="8">
        <f t="shared" si="1"/>
        <v>11.4</v>
      </c>
      <c r="K7" s="13">
        <f t="shared" si="2"/>
        <v>22.633000000000003</v>
      </c>
    </row>
    <row r="8" spans="1:15" ht="12.95" customHeight="1">
      <c r="A8" s="36" t="s">
        <v>5</v>
      </c>
      <c r="B8" s="94" t="s">
        <v>75</v>
      </c>
      <c r="C8" s="72">
        <v>2008</v>
      </c>
      <c r="D8" s="126" t="s">
        <v>29</v>
      </c>
      <c r="E8" s="9">
        <f>'[1]Kategorie I.'!$D$8</f>
        <v>2.5</v>
      </c>
      <c r="F8" s="38">
        <f>'[1]Kategorie I.'!$I$8</f>
        <v>8.4659999999999993</v>
      </c>
      <c r="G8" s="7">
        <f t="shared" si="0"/>
        <v>10.965999999999999</v>
      </c>
      <c r="H8" s="9">
        <f>'[1]Kategorie I.'!$J$8</f>
        <v>2</v>
      </c>
      <c r="I8" s="4">
        <f>'[1]Kategorie I.'!$O$8</f>
        <v>8.1</v>
      </c>
      <c r="J8" s="8">
        <f t="shared" si="1"/>
        <v>10.1</v>
      </c>
      <c r="K8" s="13">
        <f t="shared" si="2"/>
        <v>21.065999999999999</v>
      </c>
    </row>
    <row r="9" spans="1:15" ht="12.95" customHeight="1">
      <c r="A9" s="36" t="s">
        <v>6</v>
      </c>
      <c r="B9" s="94" t="s">
        <v>86</v>
      </c>
      <c r="C9" s="72">
        <v>2008</v>
      </c>
      <c r="D9" s="126" t="s">
        <v>84</v>
      </c>
      <c r="E9" s="9">
        <f>'[1]Kategorie I.'!$D$3</f>
        <v>2.5</v>
      </c>
      <c r="F9" s="38">
        <f>'[1]Kategorie I.'!$I$3</f>
        <v>8.266</v>
      </c>
      <c r="G9" s="7">
        <f t="shared" si="0"/>
        <v>10.766</v>
      </c>
      <c r="H9" s="9">
        <f>'[1]Kategorie I.'!$J$3</f>
        <v>2.5</v>
      </c>
      <c r="I9" s="4">
        <f>'[1]Kategorie I.'!$O$3</f>
        <v>7.6</v>
      </c>
      <c r="J9" s="8">
        <f t="shared" si="1"/>
        <v>10.1</v>
      </c>
      <c r="K9" s="13">
        <f t="shared" si="2"/>
        <v>20.866</v>
      </c>
    </row>
    <row r="10" spans="1:15" ht="12.95" customHeight="1">
      <c r="A10" s="36" t="s">
        <v>7</v>
      </c>
      <c r="B10" s="94" t="s">
        <v>87</v>
      </c>
      <c r="C10" s="72">
        <v>2009</v>
      </c>
      <c r="D10" s="126" t="s">
        <v>84</v>
      </c>
      <c r="E10" s="9">
        <f>'[1]Kategorie I.'!$D$6</f>
        <v>2.5</v>
      </c>
      <c r="F10" s="38">
        <f>'[1]Kategorie I.'!$I$6</f>
        <v>8</v>
      </c>
      <c r="G10" s="7">
        <f t="shared" si="0"/>
        <v>10.5</v>
      </c>
      <c r="H10" s="9">
        <f>'[1]Kategorie I.'!$J$6</f>
        <v>2.5</v>
      </c>
      <c r="I10" s="4">
        <f>'[1]Kategorie I.'!$O$6</f>
        <v>7</v>
      </c>
      <c r="J10" s="8">
        <f t="shared" si="1"/>
        <v>9.5</v>
      </c>
      <c r="K10" s="13">
        <f t="shared" si="2"/>
        <v>20</v>
      </c>
    </row>
    <row r="11" spans="1:15" ht="12.95" customHeight="1" thickBot="1">
      <c r="A11" s="161" t="s">
        <v>8</v>
      </c>
      <c r="B11" s="162" t="s">
        <v>74</v>
      </c>
      <c r="C11" s="163">
        <v>2008</v>
      </c>
      <c r="D11" s="164" t="s">
        <v>40</v>
      </c>
      <c r="E11" s="165">
        <f>'[1]Kategorie I.'!$D$9</f>
        <v>2</v>
      </c>
      <c r="F11" s="166">
        <f>'[1]Kategorie I.'!$I$9</f>
        <v>8.0660000000000007</v>
      </c>
      <c r="G11" s="167">
        <f t="shared" si="0"/>
        <v>10.066000000000001</v>
      </c>
      <c r="H11" s="165">
        <f>'[1]Kategorie I.'!$J$9</f>
        <v>2.5</v>
      </c>
      <c r="I11" s="168">
        <f>'[1]Kategorie I.'!$O$9</f>
        <v>7.2</v>
      </c>
      <c r="J11" s="169">
        <f t="shared" si="1"/>
        <v>9.6999999999999993</v>
      </c>
      <c r="K11" s="170">
        <f t="shared" si="2"/>
        <v>19.765999999999998</v>
      </c>
    </row>
    <row r="12" spans="1:15" ht="24.75" customHeight="1" thickTop="1" thickBot="1">
      <c r="B12" s="5" t="s">
        <v>28</v>
      </c>
      <c r="C12" s="1"/>
      <c r="D12" s="1"/>
      <c r="E12" s="1"/>
      <c r="F12" s="1"/>
    </row>
    <row r="13" spans="1:15" ht="12.95" customHeight="1" thickTop="1">
      <c r="A13" s="26"/>
      <c r="B13" s="27"/>
      <c r="C13" s="28"/>
      <c r="D13" s="28"/>
      <c r="E13" s="62"/>
      <c r="F13" s="23"/>
      <c r="G13" s="14"/>
      <c r="H13" s="20"/>
      <c r="I13" s="14"/>
      <c r="J13" s="63"/>
      <c r="K13" s="15"/>
    </row>
    <row r="14" spans="1:15" ht="12.95" customHeight="1">
      <c r="A14" s="29"/>
      <c r="B14" s="30"/>
      <c r="C14" s="30"/>
      <c r="D14" s="30"/>
      <c r="E14" s="21"/>
      <c r="F14" s="3"/>
      <c r="G14" s="3"/>
      <c r="H14" s="21"/>
      <c r="I14" s="3"/>
      <c r="J14" s="35"/>
      <c r="K14" s="17"/>
    </row>
    <row r="15" spans="1:15" ht="12.95" customHeight="1">
      <c r="A15" s="31" t="s">
        <v>20</v>
      </c>
      <c r="B15" s="32" t="s">
        <v>17</v>
      </c>
      <c r="C15" s="32" t="s">
        <v>16</v>
      </c>
      <c r="D15" s="32" t="s">
        <v>22</v>
      </c>
      <c r="E15" s="22"/>
      <c r="F15" s="19"/>
      <c r="G15" s="19"/>
      <c r="H15" s="22"/>
      <c r="I15" s="19"/>
      <c r="J15" s="64"/>
      <c r="K15" s="18"/>
    </row>
    <row r="16" spans="1:15" ht="14.25" customHeight="1" thickBot="1">
      <c r="A16" s="31"/>
      <c r="B16" s="32"/>
      <c r="C16" s="32"/>
      <c r="D16" s="32"/>
      <c r="E16" s="53" t="s">
        <v>24</v>
      </c>
      <c r="F16" s="52" t="s">
        <v>25</v>
      </c>
      <c r="G16" s="127" t="s">
        <v>21</v>
      </c>
      <c r="H16" s="53" t="s">
        <v>24</v>
      </c>
      <c r="I16" s="54" t="s">
        <v>25</v>
      </c>
      <c r="J16" s="70" t="s">
        <v>21</v>
      </c>
      <c r="K16" s="71" t="s">
        <v>1</v>
      </c>
    </row>
    <row r="17" spans="1:11" ht="12.95" customHeight="1" thickTop="1">
      <c r="A17" s="171" t="s">
        <v>2</v>
      </c>
      <c r="B17" s="172" t="s">
        <v>41</v>
      </c>
      <c r="C17" s="173">
        <v>2007</v>
      </c>
      <c r="D17" s="181" t="s">
        <v>30</v>
      </c>
      <c r="E17" s="175">
        <f>'[1]Kategorie I.'!$D$24</f>
        <v>2.5</v>
      </c>
      <c r="F17" s="178">
        <f>'[1]Kategorie I.'!$I$24</f>
        <v>9.4</v>
      </c>
      <c r="G17" s="177">
        <f t="shared" ref="G17:G34" si="3">E17+F17</f>
        <v>11.9</v>
      </c>
      <c r="H17" s="182">
        <f>'[1]Kategorie I.'!$J$24</f>
        <v>2.5</v>
      </c>
      <c r="I17" s="178">
        <f>'[1]Kategorie I.'!$O$24</f>
        <v>9.3000000000000007</v>
      </c>
      <c r="J17" s="177">
        <f t="shared" ref="J17:J34" si="4">H17+I17</f>
        <v>11.8</v>
      </c>
      <c r="K17" s="183">
        <f t="shared" ref="K17:K34" si="5">G17+J17</f>
        <v>23.700000000000003</v>
      </c>
    </row>
    <row r="18" spans="1:11" ht="12.95" customHeight="1">
      <c r="A18" s="36" t="s">
        <v>3</v>
      </c>
      <c r="B18" s="94" t="s">
        <v>42</v>
      </c>
      <c r="C18" s="72">
        <v>2007</v>
      </c>
      <c r="D18" s="126" t="s">
        <v>30</v>
      </c>
      <c r="E18" s="9">
        <f>'[1]Kategorie I.'!$D$26</f>
        <v>2.5</v>
      </c>
      <c r="F18" s="4">
        <f>'[1]Kategorie I.'!$I$26</f>
        <v>9.1329999999999991</v>
      </c>
      <c r="G18" s="7">
        <f t="shared" si="3"/>
        <v>11.632999999999999</v>
      </c>
      <c r="H18" s="10">
        <f>'[1]Kategorie I.'!$J$26</f>
        <v>2.5</v>
      </c>
      <c r="I18" s="4">
        <f>'[1]Kategorie I.'!$O$26</f>
        <v>9</v>
      </c>
      <c r="J18" s="7">
        <f t="shared" si="4"/>
        <v>11.5</v>
      </c>
      <c r="K18" s="37">
        <f t="shared" si="5"/>
        <v>23.132999999999999</v>
      </c>
    </row>
    <row r="19" spans="1:11" ht="12.95" customHeight="1">
      <c r="A19" s="36" t="s">
        <v>4</v>
      </c>
      <c r="B19" s="94" t="s">
        <v>49</v>
      </c>
      <c r="C19" s="72">
        <v>2007</v>
      </c>
      <c r="D19" s="112" t="s">
        <v>47</v>
      </c>
      <c r="E19" s="9">
        <f>'[1]Kategorie I.'!$D$31</f>
        <v>2.5</v>
      </c>
      <c r="F19" s="4">
        <f>'[1]Kategorie I.'!$I$31</f>
        <v>9.1329999999999991</v>
      </c>
      <c r="G19" s="7">
        <f t="shared" si="3"/>
        <v>11.632999999999999</v>
      </c>
      <c r="H19" s="10">
        <f>'[1]Kategorie I.'!$J$31</f>
        <v>2.5</v>
      </c>
      <c r="I19" s="4">
        <f>'[1]Kategorie I.'!$O$31</f>
        <v>8.9</v>
      </c>
      <c r="J19" s="7">
        <f t="shared" si="4"/>
        <v>11.4</v>
      </c>
      <c r="K19" s="37">
        <f t="shared" si="5"/>
        <v>23.033000000000001</v>
      </c>
    </row>
    <row r="20" spans="1:11" ht="12.95" customHeight="1">
      <c r="A20" s="36" t="s">
        <v>5</v>
      </c>
      <c r="B20" s="94" t="s">
        <v>48</v>
      </c>
      <c r="C20" s="72">
        <v>2007</v>
      </c>
      <c r="D20" s="112" t="s">
        <v>47</v>
      </c>
      <c r="E20" s="9">
        <f>'[1]Kategorie I.'!$D$15</f>
        <v>2.5</v>
      </c>
      <c r="F20" s="4">
        <f>'[1]Kategorie I.'!$I$15</f>
        <v>8.9329999999999998</v>
      </c>
      <c r="G20" s="7">
        <f t="shared" si="3"/>
        <v>11.433</v>
      </c>
      <c r="H20" s="10">
        <f>'[1]Kategorie I.'!$J$15</f>
        <v>2.5</v>
      </c>
      <c r="I20" s="4">
        <f>'[1]Kategorie I.'!$O$15</f>
        <v>8.8000000000000007</v>
      </c>
      <c r="J20" s="7">
        <f t="shared" si="4"/>
        <v>11.3</v>
      </c>
      <c r="K20" s="37">
        <f t="shared" si="5"/>
        <v>22.733000000000001</v>
      </c>
    </row>
    <row r="21" spans="1:11" ht="12.95" customHeight="1">
      <c r="A21" s="36" t="s">
        <v>6</v>
      </c>
      <c r="B21" s="94" t="s">
        <v>55</v>
      </c>
      <c r="C21" s="72">
        <v>2007</v>
      </c>
      <c r="D21" s="126" t="s">
        <v>29</v>
      </c>
      <c r="E21" s="9">
        <f>'[1]Kategorie I.'!$D$23</f>
        <v>2.5</v>
      </c>
      <c r="F21" s="4">
        <f>'[1]Kategorie I.'!$I$23</f>
        <v>8.6999999999999993</v>
      </c>
      <c r="G21" s="7">
        <f t="shared" si="3"/>
        <v>11.2</v>
      </c>
      <c r="H21" s="10">
        <f>'[1]Kategorie I.'!$J$23</f>
        <v>2.5</v>
      </c>
      <c r="I21" s="4">
        <f>'[1]Kategorie I.'!$O$23</f>
        <v>8.8000000000000007</v>
      </c>
      <c r="J21" s="7">
        <f t="shared" si="4"/>
        <v>11.3</v>
      </c>
      <c r="K21" s="37">
        <f t="shared" si="5"/>
        <v>22.5</v>
      </c>
    </row>
    <row r="22" spans="1:11" ht="12.95" customHeight="1">
      <c r="A22" s="36" t="s">
        <v>7</v>
      </c>
      <c r="B22" s="94" t="s">
        <v>59</v>
      </c>
      <c r="C22" s="72">
        <v>2007</v>
      </c>
      <c r="D22" s="126" t="s">
        <v>40</v>
      </c>
      <c r="E22" s="9">
        <f>'[1]Kategorie I.'!$D$14</f>
        <v>2.5</v>
      </c>
      <c r="F22" s="4">
        <f>'[1]Kategorie I.'!$I$14</f>
        <v>8.9329999999999998</v>
      </c>
      <c r="G22" s="7">
        <f t="shared" si="3"/>
        <v>11.433</v>
      </c>
      <c r="H22" s="10">
        <f>'[1]Kategorie I.'!$J$14</f>
        <v>2.5</v>
      </c>
      <c r="I22" s="4">
        <f>'[1]Kategorie I.'!$O$14</f>
        <v>8.4</v>
      </c>
      <c r="J22" s="7">
        <f t="shared" si="4"/>
        <v>10.9</v>
      </c>
      <c r="K22" s="37">
        <f t="shared" si="5"/>
        <v>22.332999999999998</v>
      </c>
    </row>
    <row r="23" spans="1:11" ht="12.95" customHeight="1">
      <c r="A23" s="36" t="s">
        <v>8</v>
      </c>
      <c r="B23" s="94" t="s">
        <v>77</v>
      </c>
      <c r="C23" s="72">
        <v>2007</v>
      </c>
      <c r="D23" s="112" t="s">
        <v>78</v>
      </c>
      <c r="E23" s="9">
        <f>'[1]Kategorie I.'!$D$27</f>
        <v>2.5</v>
      </c>
      <c r="F23" s="4">
        <f>'[1]Kategorie I.'!$I$27</f>
        <v>8.8000000000000007</v>
      </c>
      <c r="G23" s="7">
        <f t="shared" si="3"/>
        <v>11.3</v>
      </c>
      <c r="H23" s="10">
        <f>'[1]Kategorie I.'!$J$27</f>
        <v>2.5</v>
      </c>
      <c r="I23" s="4">
        <f>'[1]Kategorie I.'!$O$27</f>
        <v>8.4</v>
      </c>
      <c r="J23" s="7">
        <f t="shared" si="4"/>
        <v>10.9</v>
      </c>
      <c r="K23" s="37">
        <f t="shared" si="5"/>
        <v>22.200000000000003</v>
      </c>
    </row>
    <row r="24" spans="1:11" ht="12.95" customHeight="1">
      <c r="A24" s="36" t="s">
        <v>9</v>
      </c>
      <c r="B24" s="111" t="s">
        <v>96</v>
      </c>
      <c r="C24" s="72">
        <v>2007</v>
      </c>
      <c r="D24" s="112" t="s">
        <v>97</v>
      </c>
      <c r="E24" s="9">
        <f>'[1]Kategorie I.'!$D$18</f>
        <v>2.5</v>
      </c>
      <c r="F24" s="4">
        <f>'[1]Kategorie I.'!$I$18</f>
        <v>8.5329999999999995</v>
      </c>
      <c r="G24" s="7">
        <f t="shared" si="3"/>
        <v>11.032999999999999</v>
      </c>
      <c r="H24" s="10">
        <f>'[1]Kategorie I.'!$J$18</f>
        <v>2.5</v>
      </c>
      <c r="I24" s="4">
        <f>'[1]Kategorie I.'!$O$18</f>
        <v>8.4</v>
      </c>
      <c r="J24" s="7">
        <f t="shared" si="4"/>
        <v>10.9</v>
      </c>
      <c r="K24" s="37">
        <f t="shared" si="5"/>
        <v>21.933</v>
      </c>
    </row>
    <row r="25" spans="1:11" ht="12.95" customHeight="1">
      <c r="A25" s="36" t="s">
        <v>10</v>
      </c>
      <c r="B25" s="94" t="s">
        <v>54</v>
      </c>
      <c r="C25" s="72">
        <v>2007</v>
      </c>
      <c r="D25" s="126" t="s">
        <v>29</v>
      </c>
      <c r="E25" s="9">
        <f>'[1]Kategorie I.'!$D$25</f>
        <v>2.5</v>
      </c>
      <c r="F25" s="4">
        <f>'[1]Kategorie I.'!$I$25</f>
        <v>8.8659999999999997</v>
      </c>
      <c r="G25" s="7">
        <f t="shared" si="3"/>
        <v>11.366</v>
      </c>
      <c r="H25" s="10">
        <f>'[1]Kategorie I.'!$J$25</f>
        <v>2.5</v>
      </c>
      <c r="I25" s="4">
        <f>'[1]Kategorie I.'!$O$25</f>
        <v>8</v>
      </c>
      <c r="J25" s="7">
        <f t="shared" si="4"/>
        <v>10.5</v>
      </c>
      <c r="K25" s="37">
        <f t="shared" si="5"/>
        <v>21.866</v>
      </c>
    </row>
    <row r="26" spans="1:11" ht="12.95" customHeight="1">
      <c r="A26" s="36" t="s">
        <v>11</v>
      </c>
      <c r="B26" s="94" t="s">
        <v>79</v>
      </c>
      <c r="C26" s="72">
        <v>2007</v>
      </c>
      <c r="D26" s="112" t="s">
        <v>78</v>
      </c>
      <c r="E26" s="9">
        <f>'[1]Kategorie I.'!$D$22</f>
        <v>2.5</v>
      </c>
      <c r="F26" s="4">
        <f>'[1]Kategorie I.'!$I$22</f>
        <v>8.6</v>
      </c>
      <c r="G26" s="7">
        <f t="shared" si="3"/>
        <v>11.1</v>
      </c>
      <c r="H26" s="10">
        <f>'[1]Kategorie I.'!$J$22</f>
        <v>2.5</v>
      </c>
      <c r="I26" s="4">
        <f>'[1]Kategorie I.'!$O$22</f>
        <v>8.2330000000000005</v>
      </c>
      <c r="J26" s="7">
        <f t="shared" si="4"/>
        <v>10.733000000000001</v>
      </c>
      <c r="K26" s="37">
        <f t="shared" si="5"/>
        <v>21.832999999999998</v>
      </c>
    </row>
    <row r="27" spans="1:11" ht="12.95" customHeight="1">
      <c r="A27" s="36" t="s">
        <v>12</v>
      </c>
      <c r="B27" s="94" t="s">
        <v>63</v>
      </c>
      <c r="C27" s="72">
        <v>2007</v>
      </c>
      <c r="D27" s="112" t="s">
        <v>47</v>
      </c>
      <c r="E27" s="9">
        <f>'[1]Kategorie I.'!$D$28</f>
        <v>2.5</v>
      </c>
      <c r="F27" s="4">
        <f>'[1]Kategorie I.'!$I$28</f>
        <v>8.4659999999999993</v>
      </c>
      <c r="G27" s="7">
        <f t="shared" si="3"/>
        <v>10.965999999999999</v>
      </c>
      <c r="H27" s="10">
        <f>'[1]Kategorie I.'!$J$28</f>
        <v>2.5</v>
      </c>
      <c r="I27" s="4">
        <f>'[1]Kategorie I.'!$O$28</f>
        <v>8.1</v>
      </c>
      <c r="J27" s="7">
        <f t="shared" si="4"/>
        <v>10.6</v>
      </c>
      <c r="K27" s="37">
        <f t="shared" si="5"/>
        <v>21.565999999999999</v>
      </c>
    </row>
    <row r="28" spans="1:11" ht="12.95" customHeight="1">
      <c r="A28" s="36" t="s">
        <v>13</v>
      </c>
      <c r="B28" s="94" t="s">
        <v>60</v>
      </c>
      <c r="C28" s="72">
        <v>2007</v>
      </c>
      <c r="D28" s="126" t="s">
        <v>40</v>
      </c>
      <c r="E28" s="9">
        <f>'[1]Kategorie I.'!$D$19</f>
        <v>2.5</v>
      </c>
      <c r="F28" s="4">
        <f>'[1]Kategorie I.'!$I$19</f>
        <v>8.8659999999999997</v>
      </c>
      <c r="G28" s="7">
        <f t="shared" si="3"/>
        <v>11.366</v>
      </c>
      <c r="H28" s="10">
        <f>'[1]Kategorie I.'!$J$19</f>
        <v>2.5</v>
      </c>
      <c r="I28" s="4">
        <f>'[1]Kategorie I.'!$O$19</f>
        <v>7.6</v>
      </c>
      <c r="J28" s="7">
        <f t="shared" si="4"/>
        <v>10.1</v>
      </c>
      <c r="K28" s="37">
        <f t="shared" si="5"/>
        <v>21.466000000000001</v>
      </c>
    </row>
    <row r="29" spans="1:11" ht="12.95" customHeight="1">
      <c r="A29" s="36" t="s">
        <v>14</v>
      </c>
      <c r="B29" s="94" t="s">
        <v>106</v>
      </c>
      <c r="C29" s="72">
        <v>2007</v>
      </c>
      <c r="D29" s="112" t="s">
        <v>124</v>
      </c>
      <c r="E29" s="9">
        <f>'[1]Kategorie I.'!$D$30</f>
        <v>2</v>
      </c>
      <c r="F29" s="4">
        <f>'[1]Kategorie I.'!$I$30</f>
        <v>8.3000000000000007</v>
      </c>
      <c r="G29" s="7">
        <f t="shared" si="3"/>
        <v>10.3</v>
      </c>
      <c r="H29" s="10">
        <f>'[1]Kategorie I.'!$J$30</f>
        <v>2.5</v>
      </c>
      <c r="I29" s="4">
        <f>'[1]Kategorie I.'!$O$30</f>
        <v>7.9</v>
      </c>
      <c r="J29" s="7">
        <f t="shared" si="4"/>
        <v>10.4</v>
      </c>
      <c r="K29" s="37">
        <f t="shared" si="5"/>
        <v>20.700000000000003</v>
      </c>
    </row>
    <row r="30" spans="1:11" ht="12.95" customHeight="1">
      <c r="A30" s="36" t="s">
        <v>15</v>
      </c>
      <c r="B30" s="111" t="s">
        <v>103</v>
      </c>
      <c r="C30" s="72">
        <v>2007</v>
      </c>
      <c r="D30" s="112" t="s">
        <v>124</v>
      </c>
      <c r="E30" s="9">
        <f>'[1]Kategorie I.'!$D$21</f>
        <v>2.5</v>
      </c>
      <c r="F30" s="4">
        <f>'[1]Kategorie I.'!$I$21</f>
        <v>8.1</v>
      </c>
      <c r="G30" s="7">
        <f t="shared" si="3"/>
        <v>10.6</v>
      </c>
      <c r="H30" s="10">
        <f>'[1]Kategorie I.'!$J$21</f>
        <v>2.5</v>
      </c>
      <c r="I30" s="4">
        <f>'[1]Kategorie I.'!$O$21</f>
        <v>7.3</v>
      </c>
      <c r="J30" s="7">
        <f t="shared" si="4"/>
        <v>9.8000000000000007</v>
      </c>
      <c r="K30" s="37">
        <f t="shared" si="5"/>
        <v>20.399999999999999</v>
      </c>
    </row>
    <row r="31" spans="1:11" ht="12.95" customHeight="1">
      <c r="A31" s="36" t="s">
        <v>19</v>
      </c>
      <c r="B31" s="94" t="s">
        <v>107</v>
      </c>
      <c r="C31" s="72">
        <v>2007</v>
      </c>
      <c r="D31" s="112" t="s">
        <v>124</v>
      </c>
      <c r="E31" s="9">
        <f>'[1]Kategorie I.'!$D$13</f>
        <v>2.5</v>
      </c>
      <c r="F31" s="4">
        <f>'[1]Kategorie I.'!$I$13</f>
        <v>7.3330000000000002</v>
      </c>
      <c r="G31" s="7">
        <f t="shared" si="3"/>
        <v>9.8330000000000002</v>
      </c>
      <c r="H31" s="10">
        <f>'[1]Kategorie I.'!$J$13</f>
        <v>2.5</v>
      </c>
      <c r="I31" s="4">
        <f>'[1]Kategorie I.'!$O$13</f>
        <v>7.2</v>
      </c>
      <c r="J31" s="7">
        <f t="shared" si="4"/>
        <v>9.6999999999999993</v>
      </c>
      <c r="K31" s="37">
        <f t="shared" si="5"/>
        <v>19.533000000000001</v>
      </c>
    </row>
    <row r="32" spans="1:11" ht="12.95" customHeight="1">
      <c r="A32" s="36" t="s">
        <v>31</v>
      </c>
      <c r="B32" s="94" t="s">
        <v>105</v>
      </c>
      <c r="C32" s="72">
        <v>2007</v>
      </c>
      <c r="D32" s="112" t="s">
        <v>124</v>
      </c>
      <c r="E32" s="9">
        <f>'[1]Kategorie I.'!$D$17</f>
        <v>2.5</v>
      </c>
      <c r="F32" s="4">
        <f>'[1]Kategorie I.'!$I$17</f>
        <v>8</v>
      </c>
      <c r="G32" s="7">
        <f t="shared" si="3"/>
        <v>10.5</v>
      </c>
      <c r="H32" s="10">
        <f>'[1]Kategorie I.'!$J$17</f>
        <v>2</v>
      </c>
      <c r="I32" s="4">
        <f>'[1]Kategorie I.'!$O$17</f>
        <v>6.8</v>
      </c>
      <c r="J32" s="7">
        <f t="shared" si="4"/>
        <v>8.8000000000000007</v>
      </c>
      <c r="K32" s="37">
        <f t="shared" si="5"/>
        <v>19.3</v>
      </c>
    </row>
    <row r="33" spans="1:11" ht="12.95" customHeight="1">
      <c r="A33" s="36" t="s">
        <v>32</v>
      </c>
      <c r="B33" s="111" t="s">
        <v>76</v>
      </c>
      <c r="C33" s="72">
        <v>2007</v>
      </c>
      <c r="D33" s="160" t="s">
        <v>29</v>
      </c>
      <c r="E33" s="9">
        <f>'[1]Kategorie I.'!$D$29</f>
        <v>1.5</v>
      </c>
      <c r="F33" s="4">
        <f>'[1]Kategorie I.'!$I$29</f>
        <v>7.633</v>
      </c>
      <c r="G33" s="7">
        <f t="shared" si="3"/>
        <v>9.1329999999999991</v>
      </c>
      <c r="H33" s="10">
        <f>'[1]Kategorie I.'!$J$29</f>
        <v>2.5</v>
      </c>
      <c r="I33" s="4">
        <f>'[1]Kategorie I.'!$O$29</f>
        <v>7.2</v>
      </c>
      <c r="J33" s="7">
        <f t="shared" si="4"/>
        <v>9.6999999999999993</v>
      </c>
      <c r="K33" s="37">
        <f t="shared" si="5"/>
        <v>18.832999999999998</v>
      </c>
    </row>
    <row r="34" spans="1:11" ht="12.95" customHeight="1" thickBot="1">
      <c r="A34" s="161" t="s">
        <v>37</v>
      </c>
      <c r="B34" s="184" t="s">
        <v>104</v>
      </c>
      <c r="C34" s="163">
        <v>2007</v>
      </c>
      <c r="D34" s="185" t="s">
        <v>124</v>
      </c>
      <c r="E34" s="165">
        <f>'[1]Kategorie I.'!$D$16</f>
        <v>2</v>
      </c>
      <c r="F34" s="168">
        <f>'[1]Kategorie I.'!$I$16</f>
        <v>7.2329999999999997</v>
      </c>
      <c r="G34" s="167">
        <f t="shared" si="3"/>
        <v>9.2330000000000005</v>
      </c>
      <c r="H34" s="186">
        <f>'[1]Kategorie I.'!$J$16</f>
        <v>2</v>
      </c>
      <c r="I34" s="168">
        <f>'[1]Kategorie I.'!$O$16</f>
        <v>6.5</v>
      </c>
      <c r="J34" s="167">
        <f t="shared" si="4"/>
        <v>8.5</v>
      </c>
      <c r="K34" s="187">
        <f t="shared" si="5"/>
        <v>17.733000000000001</v>
      </c>
    </row>
    <row r="35" spans="1:11" ht="13.5" thickTop="1">
      <c r="A35" s="40"/>
      <c r="B35" s="46"/>
      <c r="C35" s="39"/>
      <c r="D35" s="46"/>
      <c r="E35" s="47"/>
      <c r="F35" s="48"/>
      <c r="G35" s="44"/>
      <c r="H35" s="47"/>
      <c r="I35" s="48"/>
      <c r="J35" s="44"/>
      <c r="K35" s="49"/>
    </row>
    <row r="36" spans="1:11">
      <c r="A36" s="40"/>
      <c r="B36" s="41"/>
      <c r="C36" s="39"/>
      <c r="D36" s="39"/>
      <c r="E36" s="43"/>
      <c r="F36" s="44"/>
      <c r="G36" s="44"/>
      <c r="H36" s="43"/>
      <c r="I36" s="44"/>
      <c r="J36" s="44"/>
      <c r="K36" s="45"/>
    </row>
    <row r="37" spans="1:11">
      <c r="A37" s="40"/>
      <c r="B37" s="41"/>
      <c r="C37" s="39"/>
      <c r="D37" s="39"/>
      <c r="E37" s="43"/>
      <c r="F37" s="44"/>
      <c r="G37" s="44"/>
      <c r="H37" s="43"/>
      <c r="I37" s="44"/>
      <c r="J37" s="44"/>
      <c r="K37" s="45"/>
    </row>
    <row r="38" spans="1:11">
      <c r="A38" s="40"/>
      <c r="B38" s="41"/>
      <c r="C38" s="41"/>
      <c r="D38" s="39"/>
      <c r="E38" s="43"/>
      <c r="F38" s="44"/>
      <c r="G38" s="44"/>
      <c r="H38" s="43"/>
      <c r="I38" s="44"/>
      <c r="J38" s="44"/>
      <c r="K38" s="45"/>
    </row>
  </sheetData>
  <sortState ref="B17:K36">
    <sortCondition descending="1" ref="K17:K36"/>
  </sortState>
  <phoneticPr fontId="3" type="noConversion"/>
  <pageMargins left="0.78740157480314965" right="0.78740157480314965" top="0.45833333333333331" bottom="0.46875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2" enableFormatConditionsCalculation="0">
    <tabColor indexed="53"/>
  </sheetPr>
  <dimension ref="A1:K31"/>
  <sheetViews>
    <sheetView topLeftCell="A3" workbookViewId="0">
      <selection activeCell="B24" sqref="B24"/>
    </sheetView>
  </sheetViews>
  <sheetFormatPr defaultRowHeight="12.75"/>
  <cols>
    <col min="1" max="1" width="7.42578125" customWidth="1"/>
    <col min="2" max="2" width="22.85546875" customWidth="1"/>
    <col min="3" max="3" width="7.7109375" customWidth="1"/>
    <col min="4" max="4" width="25.140625" customWidth="1"/>
    <col min="5" max="5" width="6" customWidth="1"/>
    <col min="6" max="6" width="7.28515625" customWidth="1"/>
    <col min="7" max="7" width="6.85546875" customWidth="1"/>
    <col min="8" max="8" width="6" customWidth="1"/>
    <col min="9" max="9" width="7" customWidth="1"/>
    <col min="10" max="10" width="6.85546875" customWidth="1"/>
    <col min="11" max="11" width="9" customWidth="1"/>
  </cols>
  <sheetData>
    <row r="1" spans="1:11" ht="15" customHeight="1"/>
    <row r="2" spans="1:11" ht="23.25">
      <c r="B2" s="2" t="s">
        <v>64</v>
      </c>
      <c r="D2" s="2"/>
    </row>
    <row r="3" spans="1:11" ht="45" customHeight="1" thickBot="1">
      <c r="B3" s="2"/>
      <c r="D3" s="2"/>
    </row>
    <row r="4" spans="1:11" ht="12.95" customHeight="1" thickTop="1">
      <c r="A4" s="26"/>
      <c r="B4" s="27"/>
      <c r="C4" s="27"/>
      <c r="D4" s="27"/>
      <c r="E4" s="20"/>
      <c r="F4" s="14"/>
      <c r="G4" s="63"/>
      <c r="H4" s="20"/>
      <c r="I4" s="14"/>
      <c r="J4" s="63"/>
      <c r="K4" s="73"/>
    </row>
    <row r="5" spans="1:11" ht="12.95" customHeight="1">
      <c r="A5" s="29"/>
      <c r="B5" s="30"/>
      <c r="C5" s="30"/>
      <c r="D5" s="30"/>
      <c r="E5" s="21"/>
      <c r="F5" s="3"/>
      <c r="G5" s="35"/>
      <c r="H5" s="21"/>
      <c r="I5" s="3"/>
      <c r="J5" s="35"/>
      <c r="K5" s="74"/>
    </row>
    <row r="6" spans="1:11" ht="12.95" customHeight="1">
      <c r="A6" s="31" t="s">
        <v>0</v>
      </c>
      <c r="B6" s="32" t="s">
        <v>18</v>
      </c>
      <c r="C6" s="32" t="s">
        <v>16</v>
      </c>
      <c r="D6" s="32" t="s">
        <v>22</v>
      </c>
      <c r="E6" s="22"/>
      <c r="F6" s="19"/>
      <c r="G6" s="64"/>
      <c r="H6" s="22"/>
      <c r="I6" s="19"/>
      <c r="J6" s="64"/>
      <c r="K6" s="75"/>
    </row>
    <row r="7" spans="1:11" ht="12.95" customHeight="1" thickBot="1">
      <c r="A7" s="31"/>
      <c r="B7" s="21"/>
      <c r="C7" s="30"/>
      <c r="D7" s="35"/>
      <c r="E7" s="53" t="s">
        <v>24</v>
      </c>
      <c r="F7" s="54" t="s">
        <v>25</v>
      </c>
      <c r="G7" s="70" t="s">
        <v>21</v>
      </c>
      <c r="H7" s="53" t="s">
        <v>24</v>
      </c>
      <c r="I7" s="54" t="s">
        <v>25</v>
      </c>
      <c r="J7" s="70" t="s">
        <v>21</v>
      </c>
      <c r="K7" s="75" t="s">
        <v>1</v>
      </c>
    </row>
    <row r="8" spans="1:11" ht="12.95" customHeight="1" thickTop="1">
      <c r="A8" s="171" t="s">
        <v>2</v>
      </c>
      <c r="B8" s="172" t="s">
        <v>43</v>
      </c>
      <c r="C8" s="173">
        <v>2006</v>
      </c>
      <c r="D8" s="174" t="s">
        <v>30</v>
      </c>
      <c r="E8" s="175">
        <f>'[1]Kategorie II.'!$C$14</f>
        <v>3.3</v>
      </c>
      <c r="F8" s="178">
        <f>'[1]Kategorie II.'!$H$14</f>
        <v>8.7330000000000005</v>
      </c>
      <c r="G8" s="179">
        <f t="shared" ref="G8:G20" si="0">E8+F8</f>
        <v>12.033000000000001</v>
      </c>
      <c r="H8" s="175">
        <f>'[1]Kategorie II.'!$I$14</f>
        <v>2.9</v>
      </c>
      <c r="I8" s="178">
        <f>'[1]Kategorie II.'!$N$14</f>
        <v>9</v>
      </c>
      <c r="J8" s="179">
        <f t="shared" ref="J8:J20" si="1">H8+I8</f>
        <v>11.9</v>
      </c>
      <c r="K8" s="180">
        <f t="shared" ref="K8:K20" si="2">G8+J8</f>
        <v>23.933</v>
      </c>
    </row>
    <row r="9" spans="1:11" ht="12.95" customHeight="1">
      <c r="A9" s="36" t="s">
        <v>3</v>
      </c>
      <c r="B9" s="94" t="s">
        <v>88</v>
      </c>
      <c r="C9" s="72">
        <v>2006</v>
      </c>
      <c r="D9" s="126" t="s">
        <v>84</v>
      </c>
      <c r="E9" s="9">
        <f>'[1]Kategorie II.'!$C$6</f>
        <v>2.8</v>
      </c>
      <c r="F9" s="4">
        <f>'[1]Kategorie II.'!$H$6</f>
        <v>8.9329999999999998</v>
      </c>
      <c r="G9" s="8">
        <f t="shared" si="0"/>
        <v>11.733000000000001</v>
      </c>
      <c r="H9" s="9">
        <f>'[1]Kategorie II.'!$I$6</f>
        <v>2.8</v>
      </c>
      <c r="I9" s="4">
        <f>'[1]Kategorie II.'!$N$6</f>
        <v>9.3330000000000002</v>
      </c>
      <c r="J9" s="8">
        <f t="shared" si="1"/>
        <v>12.132999999999999</v>
      </c>
      <c r="K9" s="13">
        <f t="shared" si="2"/>
        <v>23.866</v>
      </c>
    </row>
    <row r="10" spans="1:11" ht="12.95" customHeight="1">
      <c r="A10" s="36" t="s">
        <v>4</v>
      </c>
      <c r="B10" s="94" t="s">
        <v>26</v>
      </c>
      <c r="C10" s="72">
        <v>2006</v>
      </c>
      <c r="D10" s="112" t="s">
        <v>78</v>
      </c>
      <c r="E10" s="9">
        <f>'[1]Kategorie II.'!$C$16</f>
        <v>2.8</v>
      </c>
      <c r="F10" s="4">
        <f>'[1]Kategorie II.'!$H$16</f>
        <v>8.766</v>
      </c>
      <c r="G10" s="8">
        <f t="shared" si="0"/>
        <v>11.565999999999999</v>
      </c>
      <c r="H10" s="9">
        <f>'[1]Kategorie II.'!$I$16</f>
        <v>2.6</v>
      </c>
      <c r="I10" s="4">
        <f>'[1]Kategorie II.'!$N$16</f>
        <v>9.1</v>
      </c>
      <c r="J10" s="8">
        <f t="shared" si="1"/>
        <v>11.7</v>
      </c>
      <c r="K10" s="13">
        <f t="shared" si="2"/>
        <v>23.265999999999998</v>
      </c>
    </row>
    <row r="11" spans="1:11" ht="12.95" customHeight="1">
      <c r="A11" s="36" t="s">
        <v>5</v>
      </c>
      <c r="B11" s="94" t="s">
        <v>80</v>
      </c>
      <c r="C11" s="72">
        <v>2006</v>
      </c>
      <c r="D11" s="112" t="s">
        <v>78</v>
      </c>
      <c r="E11" s="9">
        <f>'[1]Kategorie II.'!$C$11</f>
        <v>2.8</v>
      </c>
      <c r="F11" s="4">
        <f>'[1]Kategorie II.'!$H$11</f>
        <v>8.1999999999999993</v>
      </c>
      <c r="G11" s="8">
        <f t="shared" si="0"/>
        <v>11</v>
      </c>
      <c r="H11" s="9">
        <f>'[1]Kategorie II.'!$I$11</f>
        <v>2.5</v>
      </c>
      <c r="I11" s="4">
        <f>'[1]Kategorie II.'!$N$11</f>
        <v>9.3000000000000007</v>
      </c>
      <c r="J11" s="8">
        <f t="shared" si="1"/>
        <v>11.8</v>
      </c>
      <c r="K11" s="13">
        <f t="shared" si="2"/>
        <v>22.8</v>
      </c>
    </row>
    <row r="12" spans="1:11" ht="12.95" customHeight="1">
      <c r="A12" s="36" t="s">
        <v>6</v>
      </c>
      <c r="B12" s="111" t="s">
        <v>98</v>
      </c>
      <c r="C12" s="72">
        <v>2006</v>
      </c>
      <c r="D12" s="126" t="s">
        <v>97</v>
      </c>
      <c r="E12" s="9">
        <f>'[1]Kategorie II.'!$C$3</f>
        <v>3</v>
      </c>
      <c r="F12" s="4">
        <f>'[1]Kategorie II.'!$H$3</f>
        <v>8.9659999999999993</v>
      </c>
      <c r="G12" s="8">
        <f t="shared" si="0"/>
        <v>11.965999999999999</v>
      </c>
      <c r="H12" s="9">
        <f>'[1]Kategorie II.'!$I$3</f>
        <v>2.9</v>
      </c>
      <c r="I12" s="4">
        <f>'[1]Kategorie II.'!$N$3</f>
        <v>7.9</v>
      </c>
      <c r="J12" s="8">
        <f t="shared" si="1"/>
        <v>10.8</v>
      </c>
      <c r="K12" s="13">
        <f t="shared" si="2"/>
        <v>22.765999999999998</v>
      </c>
    </row>
    <row r="13" spans="1:11" ht="12.95" customHeight="1">
      <c r="A13" s="36" t="s">
        <v>7</v>
      </c>
      <c r="B13" s="94" t="s">
        <v>90</v>
      </c>
      <c r="C13" s="72">
        <v>2006</v>
      </c>
      <c r="D13" s="126" t="s">
        <v>84</v>
      </c>
      <c r="E13" s="9">
        <f>'[1]Kategorie II.'!$C$10</f>
        <v>2</v>
      </c>
      <c r="F13" s="4">
        <f>'[1]Kategorie II.'!$H$10</f>
        <v>7.8659999999999997</v>
      </c>
      <c r="G13" s="8">
        <f t="shared" si="0"/>
        <v>9.8659999999999997</v>
      </c>
      <c r="H13" s="9">
        <f>'[1]Kategorie II.'!$I$10</f>
        <v>2.7</v>
      </c>
      <c r="I13" s="4">
        <f>'[1]Kategorie II.'!$N$10</f>
        <v>8.9</v>
      </c>
      <c r="J13" s="8">
        <f t="shared" si="1"/>
        <v>11.600000000000001</v>
      </c>
      <c r="K13" s="13">
        <f t="shared" si="2"/>
        <v>21.466000000000001</v>
      </c>
    </row>
    <row r="14" spans="1:11" ht="12.95" customHeight="1">
      <c r="A14" s="36" t="s">
        <v>8</v>
      </c>
      <c r="B14" s="94" t="s">
        <v>89</v>
      </c>
      <c r="C14" s="72">
        <v>2006</v>
      </c>
      <c r="D14" s="126" t="s">
        <v>84</v>
      </c>
      <c r="E14" s="9">
        <f>'[1]Kategorie II.'!$C$4</f>
        <v>2</v>
      </c>
      <c r="F14" s="4">
        <f>'[1]Kategorie II.'!$H$4</f>
        <v>7.9660000000000002</v>
      </c>
      <c r="G14" s="8">
        <f t="shared" si="0"/>
        <v>9.9660000000000011</v>
      </c>
      <c r="H14" s="9">
        <f>'[1]Kategorie II.'!$I$4</f>
        <v>2.8</v>
      </c>
      <c r="I14" s="4">
        <f>'[1]Kategorie II.'!$N$4</f>
        <v>8.5</v>
      </c>
      <c r="J14" s="8">
        <f t="shared" si="1"/>
        <v>11.3</v>
      </c>
      <c r="K14" s="13">
        <f t="shared" si="2"/>
        <v>21.266000000000002</v>
      </c>
    </row>
    <row r="15" spans="1:11" ht="12.95" customHeight="1">
      <c r="A15" s="36" t="s">
        <v>9</v>
      </c>
      <c r="B15" s="128" t="s">
        <v>62</v>
      </c>
      <c r="C15" s="130">
        <v>2006</v>
      </c>
      <c r="D15" s="126" t="s">
        <v>40</v>
      </c>
      <c r="E15" s="9">
        <f>'[1]Kategorie II.'!$C$17</f>
        <v>2.7</v>
      </c>
      <c r="F15" s="4">
        <f>'[1]Kategorie II.'!$H$17</f>
        <v>8.0660000000000007</v>
      </c>
      <c r="G15" s="8">
        <f t="shared" si="0"/>
        <v>10.766000000000002</v>
      </c>
      <c r="H15" s="9">
        <f>'[1]Kategorie II.'!$I$17</f>
        <v>2.7</v>
      </c>
      <c r="I15" s="4">
        <f>'[1]Kategorie II.'!$N$17</f>
        <v>7.3</v>
      </c>
      <c r="J15" s="8">
        <f t="shared" si="1"/>
        <v>10</v>
      </c>
      <c r="K15" s="13">
        <f t="shared" si="2"/>
        <v>20.766000000000002</v>
      </c>
    </row>
    <row r="16" spans="1:11" ht="12.95" customHeight="1">
      <c r="A16" s="36" t="s">
        <v>10</v>
      </c>
      <c r="B16" s="128" t="s">
        <v>61</v>
      </c>
      <c r="C16" s="130">
        <v>2006</v>
      </c>
      <c r="D16" s="126" t="s">
        <v>40</v>
      </c>
      <c r="E16" s="9">
        <f>'[1]Kategorie II.'!$C$8</f>
        <v>2.9</v>
      </c>
      <c r="F16" s="4">
        <f>'[1]Kategorie II.'!$H$8</f>
        <v>7.8</v>
      </c>
      <c r="G16" s="8">
        <f t="shared" si="0"/>
        <v>10.7</v>
      </c>
      <c r="H16" s="9">
        <f>'[1]Kategorie II.'!$I$8</f>
        <v>2.5</v>
      </c>
      <c r="I16" s="4">
        <f>'[1]Kategorie II.'!$N$8</f>
        <v>7.2</v>
      </c>
      <c r="J16" s="8">
        <f t="shared" si="1"/>
        <v>9.6999999999999993</v>
      </c>
      <c r="K16" s="13">
        <f t="shared" si="2"/>
        <v>20.399999999999999</v>
      </c>
    </row>
    <row r="17" spans="1:11" ht="12.95" customHeight="1">
      <c r="A17" s="36" t="s">
        <v>11</v>
      </c>
      <c r="B17" s="94" t="s">
        <v>46</v>
      </c>
      <c r="C17" s="72">
        <v>2006</v>
      </c>
      <c r="D17" s="126" t="s">
        <v>47</v>
      </c>
      <c r="E17" s="9">
        <f>'[1]Kategorie II.'!$C$7</f>
        <v>2.7</v>
      </c>
      <c r="F17" s="4">
        <f>'[1]Kategorie II.'!$H$7</f>
        <v>7.0330000000000004</v>
      </c>
      <c r="G17" s="8">
        <f t="shared" si="0"/>
        <v>9.7330000000000005</v>
      </c>
      <c r="H17" s="9">
        <f>'[1]Kategorie II.'!I7</f>
        <v>2.5</v>
      </c>
      <c r="I17" s="4">
        <f>'[1]Kategorie II.'!$N$7</f>
        <v>8</v>
      </c>
      <c r="J17" s="8">
        <f t="shared" si="1"/>
        <v>10.5</v>
      </c>
      <c r="K17" s="13">
        <f t="shared" si="2"/>
        <v>20.233000000000001</v>
      </c>
    </row>
    <row r="18" spans="1:11" ht="12.95" customHeight="1">
      <c r="A18" s="36" t="s">
        <v>12</v>
      </c>
      <c r="B18" s="111" t="s">
        <v>99</v>
      </c>
      <c r="C18" s="72">
        <v>2006</v>
      </c>
      <c r="D18" s="126" t="s">
        <v>97</v>
      </c>
      <c r="E18" s="9">
        <f>'[1]Kategorie II.'!$C$13</f>
        <v>2.8</v>
      </c>
      <c r="F18" s="4">
        <f>'[1]Kategorie II.'!$H$13</f>
        <v>7.5330000000000004</v>
      </c>
      <c r="G18" s="8">
        <f t="shared" si="0"/>
        <v>10.333</v>
      </c>
      <c r="H18" s="9">
        <f>'[1]Kategorie II.'!$I$13</f>
        <v>2.9</v>
      </c>
      <c r="I18" s="4">
        <f>'[1]Kategorie II.'!$N$13</f>
        <v>6.6</v>
      </c>
      <c r="J18" s="8">
        <f t="shared" si="1"/>
        <v>9.5</v>
      </c>
      <c r="K18" s="13">
        <f t="shared" si="2"/>
        <v>19.832999999999998</v>
      </c>
    </row>
    <row r="19" spans="1:11" ht="12.95" customHeight="1">
      <c r="A19" s="36" t="s">
        <v>13</v>
      </c>
      <c r="B19" s="111" t="s">
        <v>109</v>
      </c>
      <c r="C19" s="72">
        <v>2006</v>
      </c>
      <c r="D19" s="126" t="s">
        <v>124</v>
      </c>
      <c r="E19" s="9">
        <f>'[1]Kategorie II.'!$C$15</f>
        <v>2.7</v>
      </c>
      <c r="F19" s="4">
        <f>'[1]Kategorie II.'!$H$15</f>
        <v>6.2</v>
      </c>
      <c r="G19" s="8">
        <f t="shared" si="0"/>
        <v>8.9</v>
      </c>
      <c r="H19" s="9">
        <f>'[1]Kategorie II.'!$I$15</f>
        <v>2.8</v>
      </c>
      <c r="I19" s="4">
        <f>'[1]Kategorie II.'!$N$15</f>
        <v>7.9</v>
      </c>
      <c r="J19" s="8">
        <f t="shared" si="1"/>
        <v>10.7</v>
      </c>
      <c r="K19" s="13">
        <f t="shared" si="2"/>
        <v>19.600000000000001</v>
      </c>
    </row>
    <row r="20" spans="1:11" ht="12.95" customHeight="1" thickBot="1">
      <c r="A20" s="161" t="s">
        <v>14</v>
      </c>
      <c r="B20" s="184" t="s">
        <v>108</v>
      </c>
      <c r="C20" s="163">
        <v>2006</v>
      </c>
      <c r="D20" s="164" t="s">
        <v>124</v>
      </c>
      <c r="E20" s="165">
        <f>'[1]Kategorie II.'!$C$18</f>
        <v>2</v>
      </c>
      <c r="F20" s="168">
        <f>'[1]Kategorie II.'!$H$18</f>
        <v>7.4</v>
      </c>
      <c r="G20" s="169">
        <f t="shared" si="0"/>
        <v>9.4</v>
      </c>
      <c r="H20" s="165">
        <f>'[1]Kategorie II.'!$I$18</f>
        <v>2.6</v>
      </c>
      <c r="I20" s="168">
        <f>'[1]Kategorie II.'!$N$18</f>
        <v>6.9</v>
      </c>
      <c r="J20" s="169">
        <f t="shared" si="1"/>
        <v>9.5</v>
      </c>
      <c r="K20" s="170">
        <f t="shared" si="2"/>
        <v>18.899999999999999</v>
      </c>
    </row>
    <row r="21" spans="1:11" ht="12.95" customHeight="1" thickTop="1">
      <c r="A21" s="40"/>
      <c r="B21" s="65"/>
      <c r="C21" s="66"/>
      <c r="D21" s="42"/>
      <c r="E21" s="43"/>
      <c r="F21" s="44"/>
      <c r="G21" s="44"/>
      <c r="H21" s="43"/>
      <c r="I21" s="44"/>
      <c r="J21" s="44"/>
      <c r="K21" s="45"/>
    </row>
    <row r="22" spans="1:11" ht="12.95" customHeight="1">
      <c r="A22" s="40"/>
      <c r="B22" s="114"/>
      <c r="C22" s="66"/>
      <c r="D22" s="42"/>
      <c r="E22" s="43"/>
      <c r="F22" s="44"/>
      <c r="G22" s="44"/>
      <c r="H22" s="43"/>
      <c r="I22" s="44"/>
      <c r="J22" s="44"/>
      <c r="K22" s="45"/>
    </row>
    <row r="23" spans="1:11" ht="12.95" customHeight="1">
      <c r="A23" s="40"/>
      <c r="B23" s="65"/>
      <c r="C23" s="66"/>
      <c r="D23" s="42"/>
      <c r="E23" s="43"/>
      <c r="F23" s="44"/>
      <c r="G23" s="44"/>
      <c r="H23" s="43"/>
      <c r="I23" s="44"/>
      <c r="J23" s="44"/>
      <c r="K23" s="45"/>
    </row>
    <row r="24" spans="1:11" ht="12.95" customHeight="1">
      <c r="A24" s="40"/>
      <c r="B24" s="65"/>
      <c r="C24" s="66"/>
      <c r="D24" s="42"/>
      <c r="E24" s="43"/>
      <c r="F24" s="44"/>
      <c r="G24" s="44"/>
      <c r="H24" s="43"/>
      <c r="I24" s="44"/>
      <c r="J24" s="44"/>
      <c r="K24" s="45"/>
    </row>
    <row r="25" spans="1:11" ht="99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ht="24" customHeight="1"/>
    <row r="27" spans="1:11" ht="46.5" customHeight="1"/>
    <row r="28" spans="1:11" ht="15" customHeight="1"/>
    <row r="29" spans="1:11" ht="15" customHeight="1"/>
    <row r="30" spans="1:11" ht="15" customHeight="1"/>
    <row r="31" spans="1:11" ht="15" customHeight="1"/>
  </sheetData>
  <sortState ref="B8:K23">
    <sortCondition descending="1" ref="K8:K23"/>
  </sortState>
  <phoneticPr fontId="3" type="noConversion"/>
  <pageMargins left="0.39370078740157483" right="0.39370078740157483" top="0.3125" bottom="0.3125" header="0.51181102362204722" footer="0.51181102362204722"/>
  <pageSetup paperSize="9" orientation="landscape" horizontalDpi="4294967295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5"/>
  <sheetViews>
    <sheetView topLeftCell="A2" workbookViewId="0">
      <selection activeCell="O21" sqref="O21"/>
    </sheetView>
  </sheetViews>
  <sheetFormatPr defaultRowHeight="12.75"/>
  <cols>
    <col min="1" max="1" width="7.5703125" customWidth="1"/>
    <col min="2" max="2" width="18.5703125" customWidth="1"/>
    <col min="3" max="3" width="8.140625" customWidth="1"/>
    <col min="4" max="4" width="24.28515625" customWidth="1"/>
    <col min="5" max="7" width="7.7109375" customWidth="1"/>
    <col min="9" max="12" width="7.7109375" customWidth="1"/>
  </cols>
  <sheetData>
    <row r="1" spans="1:13" ht="23.25">
      <c r="A1" s="3"/>
      <c r="B1" s="2" t="s">
        <v>130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24" thickBot="1">
      <c r="A2" s="3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8.75" thickTop="1">
      <c r="A3" s="26"/>
      <c r="B3" s="27"/>
      <c r="C3" s="28"/>
      <c r="D3" s="28"/>
      <c r="E3" s="23"/>
      <c r="F3" s="23"/>
      <c r="G3" s="23"/>
      <c r="H3" s="14"/>
      <c r="I3" s="20"/>
      <c r="J3" s="14"/>
      <c r="K3" s="14"/>
      <c r="L3" s="63"/>
      <c r="M3" s="15"/>
    </row>
    <row r="4" spans="1:13">
      <c r="A4" s="29"/>
      <c r="B4" s="30"/>
      <c r="C4" s="30"/>
      <c r="D4" s="30"/>
      <c r="E4" s="3"/>
      <c r="F4" s="3"/>
      <c r="G4" s="3"/>
      <c r="H4" s="3"/>
      <c r="I4" s="21"/>
      <c r="J4" s="3"/>
      <c r="K4" s="3"/>
      <c r="L4" s="35"/>
      <c r="M4" s="17"/>
    </row>
    <row r="5" spans="1:13" ht="15">
      <c r="A5" s="67" t="s">
        <v>0</v>
      </c>
      <c r="B5" s="32" t="s">
        <v>17</v>
      </c>
      <c r="C5" s="32" t="s">
        <v>16</v>
      </c>
      <c r="D5" s="32" t="s">
        <v>22</v>
      </c>
      <c r="E5" s="19"/>
      <c r="F5" s="19"/>
      <c r="G5" s="19"/>
      <c r="H5" s="19"/>
      <c r="I5" s="22"/>
      <c r="J5" s="19"/>
      <c r="K5" s="19"/>
      <c r="L5" s="64"/>
      <c r="M5" s="18"/>
    </row>
    <row r="6" spans="1:13" ht="15.75" thickBot="1">
      <c r="A6" s="31"/>
      <c r="B6" s="133"/>
      <c r="C6" s="134"/>
      <c r="D6" s="135"/>
      <c r="E6" s="136" t="s">
        <v>24</v>
      </c>
      <c r="F6" s="137" t="s">
        <v>25</v>
      </c>
      <c r="G6" s="137" t="s">
        <v>132</v>
      </c>
      <c r="H6" s="138" t="s">
        <v>21</v>
      </c>
      <c r="I6" s="136" t="s">
        <v>24</v>
      </c>
      <c r="J6" s="139" t="s">
        <v>25</v>
      </c>
      <c r="K6" s="137" t="s">
        <v>132</v>
      </c>
      <c r="L6" s="140" t="s">
        <v>21</v>
      </c>
      <c r="M6" s="18" t="s">
        <v>1</v>
      </c>
    </row>
    <row r="7" spans="1:13" ht="13.5" thickTop="1">
      <c r="A7" s="188" t="s">
        <v>2</v>
      </c>
      <c r="B7" s="172" t="s">
        <v>27</v>
      </c>
      <c r="C7" s="173">
        <v>2005</v>
      </c>
      <c r="D7" s="174" t="s">
        <v>78</v>
      </c>
      <c r="E7" s="175">
        <f>'[1]Kategorie III.a IV'!$C$10</f>
        <v>3.4</v>
      </c>
      <c r="F7" s="178">
        <f>'[1]Kategorie III.a IV'!$I$10</f>
        <v>9.0500000000000007</v>
      </c>
      <c r="G7" s="189">
        <f>'[1]Kategorie III.a IV'!$G$10</f>
        <v>0</v>
      </c>
      <c r="H7" s="177">
        <f t="shared" ref="H7:H24" si="0">E7+F7-G7</f>
        <v>12.450000000000001</v>
      </c>
      <c r="I7" s="182">
        <f>'[1]Kategorie III.a IV'!$J$10</f>
        <v>3.1</v>
      </c>
      <c r="J7" s="178">
        <f>'[1]Kategorie III.a IV'!$P$10</f>
        <v>8.65</v>
      </c>
      <c r="K7" s="189">
        <f>'[1]Kategorie III.a IV'!$N$10</f>
        <v>0</v>
      </c>
      <c r="L7" s="179">
        <f t="shared" ref="L7:L24" si="1">I7+J7-K7</f>
        <v>11.75</v>
      </c>
      <c r="M7" s="180">
        <f t="shared" ref="M7:M24" si="2">H7+L7</f>
        <v>24.200000000000003</v>
      </c>
    </row>
    <row r="8" spans="1:13">
      <c r="A8" s="76" t="s">
        <v>3</v>
      </c>
      <c r="B8" s="94" t="s">
        <v>51</v>
      </c>
      <c r="C8" s="72">
        <v>2005</v>
      </c>
      <c r="D8" s="126" t="s">
        <v>47</v>
      </c>
      <c r="E8" s="9">
        <f>'[1]Kategorie III.a IV'!$C$16</f>
        <v>3.5</v>
      </c>
      <c r="F8" s="4">
        <f>'[1]Kategorie III.a IV'!$I$16</f>
        <v>8.4</v>
      </c>
      <c r="G8" s="157">
        <f>'[1]Kategorie III.a IV'!$G$16</f>
        <v>0</v>
      </c>
      <c r="H8" s="7">
        <f t="shared" si="0"/>
        <v>11.9</v>
      </c>
      <c r="I8" s="10">
        <f>'[1]Kategorie III.a IV'!$J$16</f>
        <v>3.5</v>
      </c>
      <c r="J8" s="4">
        <f>'[1]Kategorie III.a IV'!$P$16</f>
        <v>8.3000000000000007</v>
      </c>
      <c r="K8" s="157">
        <f>'[1]Kategorie III.a IV'!$N$16</f>
        <v>0</v>
      </c>
      <c r="L8" s="8">
        <f t="shared" si="1"/>
        <v>11.8</v>
      </c>
      <c r="M8" s="13">
        <f t="shared" si="2"/>
        <v>23.700000000000003</v>
      </c>
    </row>
    <row r="9" spans="1:13">
      <c r="A9" s="76" t="s">
        <v>4</v>
      </c>
      <c r="B9" s="94" t="s">
        <v>38</v>
      </c>
      <c r="C9" s="72">
        <v>2005</v>
      </c>
      <c r="D9" s="126" t="s">
        <v>47</v>
      </c>
      <c r="E9" s="9">
        <f>'[1]Kategorie III.a IV'!$C$21</f>
        <v>3.4</v>
      </c>
      <c r="F9" s="4">
        <f>'[1]Kategorie III.a IV'!$I$21</f>
        <v>8.6999999999999993</v>
      </c>
      <c r="G9" s="157">
        <f>'[1]Kategorie III.a IV'!$G$21</f>
        <v>0</v>
      </c>
      <c r="H9" s="7">
        <f t="shared" si="0"/>
        <v>12.1</v>
      </c>
      <c r="I9" s="10">
        <f>'[1]Kategorie III.a IV'!$J$21</f>
        <v>3.3</v>
      </c>
      <c r="J9" s="4">
        <f>'[1]Kategorie III.a IV'!$P$21</f>
        <v>7.85</v>
      </c>
      <c r="K9" s="157">
        <f>'[1]Kategorie III.a IV'!$N$21</f>
        <v>0</v>
      </c>
      <c r="L9" s="8">
        <f t="shared" si="1"/>
        <v>11.149999999999999</v>
      </c>
      <c r="M9" s="13">
        <f t="shared" si="2"/>
        <v>23.25</v>
      </c>
    </row>
    <row r="10" spans="1:13">
      <c r="A10" s="76" t="s">
        <v>5</v>
      </c>
      <c r="B10" s="94" t="s">
        <v>125</v>
      </c>
      <c r="C10" s="72">
        <v>2005</v>
      </c>
      <c r="D10" s="126" t="s">
        <v>124</v>
      </c>
      <c r="E10" s="9">
        <f>'[1]Kategorie III.a IV'!$C$20</f>
        <v>3.4</v>
      </c>
      <c r="F10" s="4">
        <f>'[1]Kategorie III.a IV'!$I$20</f>
        <v>8.6999999999999993</v>
      </c>
      <c r="G10" s="157">
        <f>'[1]Kategorie III.a IV'!$G$20</f>
        <v>0</v>
      </c>
      <c r="H10" s="7">
        <f t="shared" si="0"/>
        <v>12.1</v>
      </c>
      <c r="I10" s="10">
        <f>'[1]Kategorie III.a IV'!$J$20</f>
        <v>2.7</v>
      </c>
      <c r="J10" s="4">
        <f>'[1]Kategorie III.a IV'!$P$20</f>
        <v>7.8</v>
      </c>
      <c r="K10" s="157">
        <f>'[1]Kategorie III.a IV'!$N$20</f>
        <v>0</v>
      </c>
      <c r="L10" s="8">
        <f t="shared" si="1"/>
        <v>10.5</v>
      </c>
      <c r="M10" s="13">
        <f t="shared" si="2"/>
        <v>22.6</v>
      </c>
    </row>
    <row r="11" spans="1:13">
      <c r="A11" s="76" t="s">
        <v>6</v>
      </c>
      <c r="B11" s="94" t="s">
        <v>92</v>
      </c>
      <c r="C11" s="72">
        <v>2005</v>
      </c>
      <c r="D11" s="126" t="s">
        <v>84</v>
      </c>
      <c r="E11" s="9">
        <f>'[1]Kategorie III.a IV'!$C$18</f>
        <v>3.2</v>
      </c>
      <c r="F11" s="4">
        <f>'[1]Kategorie III.a IV'!$I$18</f>
        <v>7.7</v>
      </c>
      <c r="G11" s="157">
        <f>'[1]Kategorie III.a IV'!$G$18</f>
        <v>0</v>
      </c>
      <c r="H11" s="7">
        <f t="shared" si="0"/>
        <v>10.9</v>
      </c>
      <c r="I11" s="10">
        <f>'[1]Kategorie III.a IV'!$J$18</f>
        <v>3</v>
      </c>
      <c r="J11" s="4">
        <f>'[1]Kategorie III.a IV'!$P$18</f>
        <v>8.1999999999999993</v>
      </c>
      <c r="K11" s="157">
        <f>'[1]Kategorie III.a IV'!$N$18</f>
        <v>0</v>
      </c>
      <c r="L11" s="8">
        <f t="shared" si="1"/>
        <v>11.2</v>
      </c>
      <c r="M11" s="13">
        <f t="shared" si="2"/>
        <v>22.1</v>
      </c>
    </row>
    <row r="12" spans="1:13">
      <c r="A12" s="76" t="s">
        <v>7</v>
      </c>
      <c r="B12" s="94" t="s">
        <v>44</v>
      </c>
      <c r="C12" s="72">
        <v>2005</v>
      </c>
      <c r="D12" s="126" t="s">
        <v>30</v>
      </c>
      <c r="E12" s="9">
        <f>'[1]Kategorie III.a IV'!$C$3</f>
        <v>3.7</v>
      </c>
      <c r="F12" s="4">
        <f>'[1]Kategorie III.a IV'!$I$3</f>
        <v>6.85</v>
      </c>
      <c r="G12" s="157">
        <f>'[1]Kategorie III.a IV'!$G$3</f>
        <v>0</v>
      </c>
      <c r="H12" s="7">
        <f t="shared" si="0"/>
        <v>10.55</v>
      </c>
      <c r="I12" s="10">
        <f>'[1]Kategorie III.a IV'!$J$3</f>
        <v>3.5</v>
      </c>
      <c r="J12" s="4">
        <f>'[1]Kategorie III.a IV'!$P$3</f>
        <v>7.65</v>
      </c>
      <c r="K12" s="157">
        <f>'[1]Kategorie III.a IV'!$N$3</f>
        <v>0</v>
      </c>
      <c r="L12" s="8">
        <f t="shared" si="1"/>
        <v>11.15</v>
      </c>
      <c r="M12" s="13">
        <f t="shared" si="2"/>
        <v>21.700000000000003</v>
      </c>
    </row>
    <row r="13" spans="1:13">
      <c r="A13" s="76" t="s">
        <v>8</v>
      </c>
      <c r="B13" s="128" t="s">
        <v>73</v>
      </c>
      <c r="C13" s="130">
        <v>2005</v>
      </c>
      <c r="D13" s="129" t="s">
        <v>40</v>
      </c>
      <c r="E13" s="9">
        <f>'[1]Kategorie III.a IV'!$C$11</f>
        <v>2.7</v>
      </c>
      <c r="F13" s="4">
        <f>'[1]Kategorie III.a IV'!$I$11</f>
        <v>8.25</v>
      </c>
      <c r="G13" s="157">
        <f>'[1]Kategorie III.a IV'!$G$11</f>
        <v>0</v>
      </c>
      <c r="H13" s="7">
        <f t="shared" si="0"/>
        <v>10.95</v>
      </c>
      <c r="I13" s="10">
        <f>'[1]Kategorie III.a IV'!$J$11</f>
        <v>2.2000000000000002</v>
      </c>
      <c r="J13" s="4">
        <f>'[1]Kategorie III.a IV'!$P$11</f>
        <v>8.4499999999999993</v>
      </c>
      <c r="K13" s="157">
        <f>'[1]Kategorie III.a IV'!$N$11</f>
        <v>0</v>
      </c>
      <c r="L13" s="8">
        <f t="shared" si="1"/>
        <v>10.649999999999999</v>
      </c>
      <c r="M13" s="13">
        <f t="shared" si="2"/>
        <v>21.599999999999998</v>
      </c>
    </row>
    <row r="14" spans="1:13">
      <c r="A14" s="76" t="s">
        <v>9</v>
      </c>
      <c r="B14" s="94" t="s">
        <v>67</v>
      </c>
      <c r="C14" s="72">
        <v>2005</v>
      </c>
      <c r="D14" s="112" t="s">
        <v>66</v>
      </c>
      <c r="E14" s="9">
        <f>'[1]Kategorie III.a IV'!$C$19</f>
        <v>3.2</v>
      </c>
      <c r="F14" s="4">
        <f>'[1]Kategorie III.a IV'!$I$19</f>
        <v>6.45</v>
      </c>
      <c r="G14" s="157">
        <f>'[1]Kategorie III.a IV'!$G$19</f>
        <v>0</v>
      </c>
      <c r="H14" s="7">
        <f t="shared" si="0"/>
        <v>9.65</v>
      </c>
      <c r="I14" s="10">
        <f>'[1]Kategorie III.a IV'!$J$19</f>
        <v>2.9</v>
      </c>
      <c r="J14" s="4">
        <f>'[1]Kategorie III.a IV'!$P$19</f>
        <v>7.95</v>
      </c>
      <c r="K14" s="157">
        <f>'[1]Kategorie III.a IV'!$N$19</f>
        <v>0</v>
      </c>
      <c r="L14" s="8">
        <f t="shared" si="1"/>
        <v>10.85</v>
      </c>
      <c r="M14" s="13">
        <f t="shared" si="2"/>
        <v>20.5</v>
      </c>
    </row>
    <row r="15" spans="1:13">
      <c r="A15" s="76" t="s">
        <v>10</v>
      </c>
      <c r="B15" s="111" t="s">
        <v>110</v>
      </c>
      <c r="C15" s="72">
        <v>2005</v>
      </c>
      <c r="D15" s="126" t="s">
        <v>124</v>
      </c>
      <c r="E15" s="9">
        <f>'[1]Kategorie III.a IV'!$C$5</f>
        <v>2.5</v>
      </c>
      <c r="F15" s="4">
        <f>'[1]Kategorie III.a IV'!$I$5</f>
        <v>8.1</v>
      </c>
      <c r="G15" s="157">
        <f>'[1]Kategorie III.a IV'!$G$5</f>
        <v>0</v>
      </c>
      <c r="H15" s="7">
        <f t="shared" si="0"/>
        <v>10.6</v>
      </c>
      <c r="I15" s="10">
        <f>'[1]Kategorie III.a IV'!$J$5</f>
        <v>2.1</v>
      </c>
      <c r="J15" s="4">
        <f>'[1]Kategorie III.a IV'!$P$5</f>
        <v>7.7</v>
      </c>
      <c r="K15" s="157">
        <f>'[1]Kategorie III.a IV'!$N$5</f>
        <v>0</v>
      </c>
      <c r="L15" s="8">
        <f t="shared" si="1"/>
        <v>9.8000000000000007</v>
      </c>
      <c r="M15" s="13">
        <f t="shared" si="2"/>
        <v>20.399999999999999</v>
      </c>
    </row>
    <row r="16" spans="1:13">
      <c r="A16" s="76" t="s">
        <v>11</v>
      </c>
      <c r="B16" s="131" t="s">
        <v>53</v>
      </c>
      <c r="C16" s="132">
        <v>2005</v>
      </c>
      <c r="D16" s="126" t="s">
        <v>78</v>
      </c>
      <c r="E16" s="9">
        <f>'[1]Kategorie III.a IV'!$C$7</f>
        <v>3.5</v>
      </c>
      <c r="F16" s="4">
        <f>'[1]Kategorie III.a IV'!$I$7</f>
        <v>6.4</v>
      </c>
      <c r="G16" s="157">
        <f>'[1]Kategorie III.a IV'!$G$7</f>
        <v>0</v>
      </c>
      <c r="H16" s="7">
        <f t="shared" si="0"/>
        <v>9.9</v>
      </c>
      <c r="I16" s="10">
        <f>'[1]Kategorie III.a IV'!$J$7</f>
        <v>3.8</v>
      </c>
      <c r="J16" s="4">
        <f>'[1]Kategorie III.a IV'!$P$7</f>
        <v>6.3</v>
      </c>
      <c r="K16" s="157">
        <f>'[1]Kategorie III.a IV'!$N$7</f>
        <v>0</v>
      </c>
      <c r="L16" s="8">
        <f t="shared" si="1"/>
        <v>10.1</v>
      </c>
      <c r="M16" s="13">
        <f t="shared" si="2"/>
        <v>20</v>
      </c>
    </row>
    <row r="17" spans="1:13">
      <c r="A17" s="76" t="s">
        <v>12</v>
      </c>
      <c r="B17" s="111" t="s">
        <v>111</v>
      </c>
      <c r="C17" s="72">
        <v>2005</v>
      </c>
      <c r="D17" s="126" t="s">
        <v>124</v>
      </c>
      <c r="E17" s="9">
        <f>'[1]Kategorie III.a IV'!$C$8</f>
        <v>2.7</v>
      </c>
      <c r="F17" s="4">
        <f>'[1]Kategorie III.a IV'!$I$8</f>
        <v>6.8</v>
      </c>
      <c r="G17" s="157">
        <f>'[1]Kategorie III.a IV'!$G$8</f>
        <v>0</v>
      </c>
      <c r="H17" s="7">
        <f t="shared" si="0"/>
        <v>9.5</v>
      </c>
      <c r="I17" s="10">
        <f>'[1]Kategorie III.a IV'!$J$8</f>
        <v>2.9</v>
      </c>
      <c r="J17" s="4">
        <f>'[1]Kategorie III.a IV'!$P$8</f>
        <v>7.35</v>
      </c>
      <c r="K17" s="157">
        <f>'[1]Kategorie III.a IV'!$N$8</f>
        <v>0</v>
      </c>
      <c r="L17" s="8">
        <f t="shared" si="1"/>
        <v>10.25</v>
      </c>
      <c r="M17" s="13">
        <f t="shared" si="2"/>
        <v>19.75</v>
      </c>
    </row>
    <row r="18" spans="1:13">
      <c r="A18" s="76" t="s">
        <v>13</v>
      </c>
      <c r="B18" s="94" t="s">
        <v>57</v>
      </c>
      <c r="C18" s="72">
        <v>2005</v>
      </c>
      <c r="D18" s="126" t="s">
        <v>29</v>
      </c>
      <c r="E18" s="9">
        <f>'[1]Kategorie III.a IV'!$C$6</f>
        <v>3.2</v>
      </c>
      <c r="F18" s="4">
        <f>'[1]Kategorie III.a IV'!$I$6</f>
        <v>7.1</v>
      </c>
      <c r="G18" s="157">
        <f>'[1]Kategorie III.a IV'!$G$6</f>
        <v>0</v>
      </c>
      <c r="H18" s="7">
        <f t="shared" si="0"/>
        <v>10.3</v>
      </c>
      <c r="I18" s="10">
        <f>'[1]Kategorie III.a IV'!$J$6</f>
        <v>3.1</v>
      </c>
      <c r="J18" s="4">
        <f>'[1]Kategorie III.a IV'!$P$6</f>
        <v>5.95</v>
      </c>
      <c r="K18" s="157">
        <f>'[1]Kategorie III.a IV'!$N$6</f>
        <v>0</v>
      </c>
      <c r="L18" s="8">
        <f t="shared" si="1"/>
        <v>9.0500000000000007</v>
      </c>
      <c r="M18" s="13">
        <f t="shared" si="2"/>
        <v>19.350000000000001</v>
      </c>
    </row>
    <row r="19" spans="1:13">
      <c r="A19" s="76" t="s">
        <v>14</v>
      </c>
      <c r="B19" s="94" t="s">
        <v>91</v>
      </c>
      <c r="C19" s="72">
        <v>2005</v>
      </c>
      <c r="D19" s="126" t="s">
        <v>84</v>
      </c>
      <c r="E19" s="9">
        <f>'[1]Kategorie III.a IV'!$C$13</f>
        <v>2.5</v>
      </c>
      <c r="F19" s="4">
        <f>'[1]Kategorie III.a IV'!$I$13</f>
        <v>7.5</v>
      </c>
      <c r="G19" s="157">
        <f>'[1]Kategorie III.a IV'!$G$13</f>
        <v>0</v>
      </c>
      <c r="H19" s="7">
        <f t="shared" si="0"/>
        <v>10</v>
      </c>
      <c r="I19" s="10">
        <f>'[1]Kategorie III.a IV'!$J$13</f>
        <v>2.5</v>
      </c>
      <c r="J19" s="4">
        <f>'[1]Kategorie III.a IV'!$P$13</f>
        <v>6.6</v>
      </c>
      <c r="K19" s="157">
        <f>'[1]Kategorie III.a IV'!$N$13</f>
        <v>0</v>
      </c>
      <c r="L19" s="8">
        <f t="shared" si="1"/>
        <v>9.1</v>
      </c>
      <c r="M19" s="13">
        <f t="shared" si="2"/>
        <v>19.100000000000001</v>
      </c>
    </row>
    <row r="20" spans="1:13">
      <c r="A20" s="76" t="s">
        <v>15</v>
      </c>
      <c r="B20" s="111" t="s">
        <v>113</v>
      </c>
      <c r="C20" s="72">
        <v>2005</v>
      </c>
      <c r="D20" s="126" t="s">
        <v>124</v>
      </c>
      <c r="E20" s="9">
        <f>'[1]Kategorie III.a IV'!$C$17</f>
        <v>2.5</v>
      </c>
      <c r="F20" s="4">
        <f>'[1]Kategorie III.a IV'!$I$17</f>
        <v>6.2</v>
      </c>
      <c r="G20" s="157">
        <f>'[1]Kategorie III.a IV'!$G$17</f>
        <v>0</v>
      </c>
      <c r="H20" s="7">
        <f t="shared" si="0"/>
        <v>8.6999999999999993</v>
      </c>
      <c r="I20" s="10">
        <f>'[1]Kategorie III.a IV'!$J$17</f>
        <v>2.2000000000000002</v>
      </c>
      <c r="J20" s="4">
        <f>'[1]Kategorie III.a IV'!$P$17</f>
        <v>7.65</v>
      </c>
      <c r="K20" s="157">
        <f>'[1]Kategorie III.a IV'!$N$17</f>
        <v>0</v>
      </c>
      <c r="L20" s="8">
        <f t="shared" si="1"/>
        <v>9.8500000000000014</v>
      </c>
      <c r="M20" s="13">
        <f t="shared" si="2"/>
        <v>18.55</v>
      </c>
    </row>
    <row r="21" spans="1:13">
      <c r="A21" s="76" t="s">
        <v>19</v>
      </c>
      <c r="B21" s="94" t="s">
        <v>100</v>
      </c>
      <c r="C21" s="72">
        <v>2005</v>
      </c>
      <c r="D21" s="126" t="s">
        <v>97</v>
      </c>
      <c r="E21" s="9">
        <f>'[1]Kategorie III.a IV'!$C$4</f>
        <v>3.1</v>
      </c>
      <c r="F21" s="4">
        <f>'[1]Kategorie III.a IV'!$I$4</f>
        <v>5.45</v>
      </c>
      <c r="G21" s="157">
        <f>'[1]Kategorie III.a IV'!$G$4</f>
        <v>0</v>
      </c>
      <c r="H21" s="7">
        <f t="shared" si="0"/>
        <v>8.5500000000000007</v>
      </c>
      <c r="I21" s="10">
        <f>'[1]Kategorie III.a IV'!$J$4</f>
        <v>1.8</v>
      </c>
      <c r="J21" s="4">
        <f>'[1]Kategorie III.a IV'!$P$4</f>
        <v>8</v>
      </c>
      <c r="K21" s="157">
        <f>'[1]Kategorie III.a IV'!$N$4</f>
        <v>0</v>
      </c>
      <c r="L21" s="8">
        <f t="shared" si="1"/>
        <v>9.8000000000000007</v>
      </c>
      <c r="M21" s="13">
        <f t="shared" si="2"/>
        <v>18.350000000000001</v>
      </c>
    </row>
    <row r="22" spans="1:13">
      <c r="A22" s="76" t="s">
        <v>31</v>
      </c>
      <c r="B22" s="94" t="s">
        <v>112</v>
      </c>
      <c r="C22" s="72">
        <v>2005</v>
      </c>
      <c r="D22" s="126" t="s">
        <v>124</v>
      </c>
      <c r="E22" s="9">
        <f>'[1]Kategorie III.a IV'!$C$15</f>
        <v>2.1</v>
      </c>
      <c r="F22" s="4">
        <f>'[1]Kategorie III.a IV'!$I$15</f>
        <v>7</v>
      </c>
      <c r="G22" s="157">
        <f>'[1]Kategorie III.a IV'!$G$15</f>
        <v>0</v>
      </c>
      <c r="H22" s="7">
        <f t="shared" si="0"/>
        <v>9.1</v>
      </c>
      <c r="I22" s="10">
        <f>'[1]Kategorie III.a IV'!$J$15</f>
        <v>1.5</v>
      </c>
      <c r="J22" s="4">
        <f>'[1]Kategorie III.a IV'!$P$15</f>
        <v>7.3</v>
      </c>
      <c r="K22" s="157">
        <f>'[1]Kategorie III.a IV'!$N$15</f>
        <v>0</v>
      </c>
      <c r="L22" s="8">
        <f t="shared" si="1"/>
        <v>8.8000000000000007</v>
      </c>
      <c r="M22" s="13">
        <f t="shared" si="2"/>
        <v>17.899999999999999</v>
      </c>
    </row>
    <row r="23" spans="1:13">
      <c r="A23" s="76" t="s">
        <v>32</v>
      </c>
      <c r="B23" s="94" t="s">
        <v>56</v>
      </c>
      <c r="C23" s="72">
        <v>2005</v>
      </c>
      <c r="D23" s="112" t="s">
        <v>29</v>
      </c>
      <c r="E23" s="9">
        <f>'[1]Kategorie III.a IV'!$C$9</f>
        <v>2.7</v>
      </c>
      <c r="F23" s="4">
        <f>'[1]Kategorie III.a IV'!$I$9</f>
        <v>5.55</v>
      </c>
      <c r="G23" s="157">
        <f>'[1]Kategorie III.a IV'!$G$9</f>
        <v>0</v>
      </c>
      <c r="H23" s="7">
        <f t="shared" si="0"/>
        <v>8.25</v>
      </c>
      <c r="I23" s="10">
        <f>'[1]Kategorie III.a IV'!$J$9</f>
        <v>3.1</v>
      </c>
      <c r="J23" s="4">
        <f>'[1]Kategorie III.a IV'!$P$9</f>
        <v>5.55</v>
      </c>
      <c r="K23" s="157">
        <f>'[1]Kategorie III.a IV'!$N$9</f>
        <v>0</v>
      </c>
      <c r="L23" s="8">
        <f t="shared" si="1"/>
        <v>8.65</v>
      </c>
      <c r="M23" s="13">
        <f t="shared" si="2"/>
        <v>16.899999999999999</v>
      </c>
    </row>
    <row r="24" spans="1:13" ht="13.5" thickBot="1">
      <c r="A24" s="190" t="s">
        <v>37</v>
      </c>
      <c r="B24" s="162" t="s">
        <v>93</v>
      </c>
      <c r="C24" s="163">
        <v>2005</v>
      </c>
      <c r="D24" s="164" t="s">
        <v>84</v>
      </c>
      <c r="E24" s="165">
        <f>'[1]Kategorie III.a IV'!$C$12</f>
        <v>2.4</v>
      </c>
      <c r="F24" s="168">
        <f>'[1]Kategorie III.a IV'!$I$12</f>
        <v>5.05</v>
      </c>
      <c r="G24" s="191">
        <f>'[1]Kategorie III.a IV'!$G$12</f>
        <v>0</v>
      </c>
      <c r="H24" s="167">
        <f t="shared" si="0"/>
        <v>7.4499999999999993</v>
      </c>
      <c r="I24" s="186">
        <f>'[1]Kategorie III.a IV'!$J$12</f>
        <v>2.2999999999999998</v>
      </c>
      <c r="J24" s="168">
        <f>'[1]Kategorie III.a IV'!$P$12</f>
        <v>6.25</v>
      </c>
      <c r="K24" s="191">
        <f>'[1]Kategorie III.a IV'!$N$12</f>
        <v>0</v>
      </c>
      <c r="L24" s="169">
        <f t="shared" si="1"/>
        <v>8.5500000000000007</v>
      </c>
      <c r="M24" s="170">
        <f t="shared" si="2"/>
        <v>16</v>
      </c>
    </row>
    <row r="25" spans="1:13" ht="13.5" thickTop="1"/>
  </sheetData>
  <sortState ref="B6:M25">
    <sortCondition descending="1" ref="M6:M25"/>
  </sortState>
  <pageMargins left="0.7" right="0.7" top="0.78740157499999996" bottom="0.78740157499999996" header="0.3" footer="0.3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3" enableFormatConditionsCalculation="0">
    <tabColor theme="9"/>
  </sheetPr>
  <dimension ref="A1:M19"/>
  <sheetViews>
    <sheetView workbookViewId="0">
      <selection activeCell="M20" sqref="M20"/>
    </sheetView>
  </sheetViews>
  <sheetFormatPr defaultRowHeight="12.75"/>
  <cols>
    <col min="1" max="1" width="5.140625" customWidth="1"/>
    <col min="2" max="2" width="20.28515625" customWidth="1"/>
    <col min="3" max="3" width="8.28515625" customWidth="1"/>
    <col min="4" max="4" width="24.85546875" customWidth="1"/>
    <col min="5" max="5" width="5.5703125" customWidth="1"/>
    <col min="6" max="6" width="7" customWidth="1"/>
    <col min="7" max="7" width="6.7109375" customWidth="1"/>
    <col min="8" max="8" width="7.140625" customWidth="1"/>
    <col min="9" max="9" width="5.5703125" customWidth="1"/>
    <col min="10" max="10" width="7.28515625" customWidth="1"/>
    <col min="11" max="11" width="6.7109375" customWidth="1"/>
    <col min="12" max="12" width="7.7109375" customWidth="1"/>
    <col min="13" max="13" width="8.140625" customWidth="1"/>
    <col min="14" max="14" width="5.140625" customWidth="1"/>
    <col min="15" max="15" width="7.140625" customWidth="1"/>
    <col min="16" max="16" width="3.7109375" customWidth="1"/>
    <col min="17" max="17" width="5.28515625" customWidth="1"/>
    <col min="18" max="18" width="6.7109375" customWidth="1"/>
    <col min="19" max="19" width="7.140625" customWidth="1"/>
  </cols>
  <sheetData>
    <row r="1" spans="1:13" ht="30" customHeight="1"/>
    <row r="2" spans="1:13" ht="23.25">
      <c r="A2" s="5" t="s">
        <v>131</v>
      </c>
      <c r="E2" s="6"/>
      <c r="F2" s="6"/>
      <c r="G2" s="6"/>
      <c r="H2" s="6"/>
      <c r="I2" s="6"/>
    </row>
    <row r="3" spans="1:13" ht="33" customHeight="1" thickBot="1"/>
    <row r="4" spans="1:13" ht="18.75" thickTop="1">
      <c r="A4" s="26"/>
      <c r="B4" s="27"/>
      <c r="C4" s="28"/>
      <c r="D4" s="62"/>
      <c r="E4" s="62"/>
      <c r="F4" s="23"/>
      <c r="G4" s="23"/>
      <c r="H4" s="14"/>
      <c r="I4" s="20"/>
      <c r="J4" s="14"/>
      <c r="K4" s="14"/>
      <c r="L4" s="14"/>
      <c r="M4" s="73"/>
    </row>
    <row r="5" spans="1:13">
      <c r="A5" s="29"/>
      <c r="B5" s="30"/>
      <c r="C5" s="30"/>
      <c r="D5" s="21"/>
      <c r="E5" s="21"/>
      <c r="F5" s="3"/>
      <c r="G5" s="3"/>
      <c r="H5" s="3"/>
      <c r="I5" s="21"/>
      <c r="J5" s="3"/>
      <c r="K5" s="3"/>
      <c r="L5" s="3"/>
      <c r="M5" s="74"/>
    </row>
    <row r="6" spans="1:13" ht="15">
      <c r="A6" s="31" t="s">
        <v>20</v>
      </c>
      <c r="B6" s="32" t="s">
        <v>17</v>
      </c>
      <c r="C6" s="32" t="s">
        <v>16</v>
      </c>
      <c r="D6" s="158" t="s">
        <v>22</v>
      </c>
      <c r="E6" s="22"/>
      <c r="F6" s="19"/>
      <c r="G6" s="19"/>
      <c r="H6" s="19"/>
      <c r="I6" s="22"/>
      <c r="J6" s="19"/>
      <c r="K6" s="19"/>
      <c r="L6" s="19"/>
      <c r="M6" s="75"/>
    </row>
    <row r="7" spans="1:13" ht="29.25" customHeight="1" thickBot="1">
      <c r="A7" s="31"/>
      <c r="B7" s="32"/>
      <c r="C7" s="32"/>
      <c r="D7" s="158"/>
      <c r="E7" s="136" t="s">
        <v>24</v>
      </c>
      <c r="F7" s="137" t="s">
        <v>25</v>
      </c>
      <c r="G7" s="137" t="s">
        <v>132</v>
      </c>
      <c r="H7" s="138" t="s">
        <v>21</v>
      </c>
      <c r="I7" s="136" t="s">
        <v>24</v>
      </c>
      <c r="J7" s="139" t="s">
        <v>25</v>
      </c>
      <c r="K7" s="137" t="s">
        <v>132</v>
      </c>
      <c r="L7" s="138" t="s">
        <v>21</v>
      </c>
      <c r="M7" s="75" t="s">
        <v>1</v>
      </c>
    </row>
    <row r="8" spans="1:13" ht="13.5" thickTop="1">
      <c r="A8" s="192" t="s">
        <v>2</v>
      </c>
      <c r="B8" s="172" t="s">
        <v>33</v>
      </c>
      <c r="C8" s="173">
        <v>2004</v>
      </c>
      <c r="D8" s="174" t="s">
        <v>78</v>
      </c>
      <c r="E8" s="175">
        <f>'[1]Kategorie III.a IV'!$C$29</f>
        <v>3.4</v>
      </c>
      <c r="F8" s="178">
        <f>'[1]Kategorie III.a IV'!$I$29</f>
        <v>8.5500000000000007</v>
      </c>
      <c r="G8" s="189">
        <f>'[1]Kategorie III.a IV'!$G$29</f>
        <v>0</v>
      </c>
      <c r="H8" s="177">
        <f t="shared" ref="H8:H17" si="0">E8+F8-G8</f>
        <v>11.950000000000001</v>
      </c>
      <c r="I8" s="182">
        <f>'[1]Kategorie III.a IV'!$J$29</f>
        <v>3.7</v>
      </c>
      <c r="J8" s="193">
        <f>'[1]Kategorie III.a IV'!$P$29</f>
        <v>7.15</v>
      </c>
      <c r="K8" s="189">
        <f>'[1]Kategorie III.a IV'!$N$29</f>
        <v>0</v>
      </c>
      <c r="L8" s="179">
        <f t="shared" ref="L8:L17" si="1">I8+J8-K8</f>
        <v>10.850000000000001</v>
      </c>
      <c r="M8" s="180">
        <f t="shared" ref="M8:M17" si="2">H8+L8</f>
        <v>22.800000000000004</v>
      </c>
    </row>
    <row r="9" spans="1:13">
      <c r="A9" s="77" t="s">
        <v>3</v>
      </c>
      <c r="B9" s="131" t="s">
        <v>34</v>
      </c>
      <c r="C9" s="72">
        <v>2004</v>
      </c>
      <c r="D9" s="126" t="s">
        <v>78</v>
      </c>
      <c r="E9" s="9">
        <f>'[1]Kategorie III.a IV'!$C$23</f>
        <v>3.2</v>
      </c>
      <c r="F9" s="4">
        <f>'[1]Kategorie III.a IV'!$I$23</f>
        <v>7.85</v>
      </c>
      <c r="G9" s="157">
        <f>'[1]Kategorie III.a IV'!$G$23</f>
        <v>0</v>
      </c>
      <c r="H9" s="7">
        <f t="shared" si="0"/>
        <v>11.05</v>
      </c>
      <c r="I9" s="10">
        <f>'[1]Kategorie III.a IV'!$J$23</f>
        <v>3.3</v>
      </c>
      <c r="J9" s="159">
        <f>'[1]Kategorie III.a IV'!$P$23</f>
        <v>7.25</v>
      </c>
      <c r="K9" s="157">
        <f>'[1]Kategorie III.a IV'!$N$23</f>
        <v>0</v>
      </c>
      <c r="L9" s="8">
        <f t="shared" si="1"/>
        <v>10.55</v>
      </c>
      <c r="M9" s="13">
        <f t="shared" si="2"/>
        <v>21.6</v>
      </c>
    </row>
    <row r="10" spans="1:13">
      <c r="A10" s="77" t="s">
        <v>4</v>
      </c>
      <c r="B10" s="94" t="s">
        <v>52</v>
      </c>
      <c r="C10" s="72">
        <v>2004</v>
      </c>
      <c r="D10" s="126" t="s">
        <v>47</v>
      </c>
      <c r="E10" s="9">
        <f>'[1]Kategorie III.a IV'!$C$33</f>
        <v>3.4</v>
      </c>
      <c r="F10" s="4">
        <f>'[1]Kategorie III.a IV'!$I$33</f>
        <v>6.1</v>
      </c>
      <c r="G10" s="157">
        <f>'[1]Kategorie III.a IV'!$G$33</f>
        <v>0</v>
      </c>
      <c r="H10" s="7">
        <f t="shared" si="0"/>
        <v>9.5</v>
      </c>
      <c r="I10" s="10">
        <f>'[1]Kategorie III.a IV'!$J$33</f>
        <v>2.9</v>
      </c>
      <c r="J10" s="159">
        <f>'[1]Kategorie III.a IV'!$P$33</f>
        <v>8.1999999999999993</v>
      </c>
      <c r="K10" s="157">
        <f>'[1]Kategorie III.a IV'!$N$33</f>
        <v>0</v>
      </c>
      <c r="L10" s="8">
        <f t="shared" si="1"/>
        <v>11.1</v>
      </c>
      <c r="M10" s="13">
        <f t="shared" si="2"/>
        <v>20.6</v>
      </c>
    </row>
    <row r="11" spans="1:13">
      <c r="A11" s="77" t="s">
        <v>5</v>
      </c>
      <c r="B11" s="94" t="s">
        <v>94</v>
      </c>
      <c r="C11" s="72">
        <v>2003</v>
      </c>
      <c r="D11" s="126" t="s">
        <v>84</v>
      </c>
      <c r="E11" s="9">
        <f>'[1]Kategorie III.a IV'!$C$26</f>
        <v>3.1</v>
      </c>
      <c r="F11" s="4">
        <f>'[1]Kategorie III.a IV'!$I$26</f>
        <v>7.1</v>
      </c>
      <c r="G11" s="157">
        <f>'[1]Kategorie III.a IV'!$G$26</f>
        <v>0</v>
      </c>
      <c r="H11" s="7">
        <f t="shared" si="0"/>
        <v>10.199999999999999</v>
      </c>
      <c r="I11" s="10">
        <f>'[1]Kategorie III.a IV'!$J$26</f>
        <v>2.7</v>
      </c>
      <c r="J11" s="159">
        <f>'[1]Kategorie III.a IV'!$P$26</f>
        <v>7.2</v>
      </c>
      <c r="K11" s="157">
        <f>'[1]Kategorie III.a IV'!$N$26</f>
        <v>0</v>
      </c>
      <c r="L11" s="8">
        <f t="shared" si="1"/>
        <v>9.9</v>
      </c>
      <c r="M11" s="13">
        <f t="shared" si="2"/>
        <v>20.100000000000001</v>
      </c>
    </row>
    <row r="12" spans="1:13">
      <c r="A12" s="77" t="s">
        <v>6</v>
      </c>
      <c r="B12" s="94" t="s">
        <v>114</v>
      </c>
      <c r="C12" s="72">
        <v>2003</v>
      </c>
      <c r="D12" s="126" t="s">
        <v>124</v>
      </c>
      <c r="E12" s="9">
        <f>'[1]Kategorie III.a IV'!$C$30</f>
        <v>3.4</v>
      </c>
      <c r="F12" s="4">
        <f>'[1]Kategorie III.a IV'!$I$30</f>
        <v>7</v>
      </c>
      <c r="G12" s="157">
        <f>'[1]Kategorie III.a IV'!$G$30</f>
        <v>0</v>
      </c>
      <c r="H12" s="7">
        <f t="shared" si="0"/>
        <v>10.4</v>
      </c>
      <c r="I12" s="10">
        <f>'[1]Kategorie III.a IV'!$J$30</f>
        <v>3.1</v>
      </c>
      <c r="J12" s="159">
        <f>'[1]Kategorie III.a IV'!$P$30</f>
        <v>6.25</v>
      </c>
      <c r="K12" s="157">
        <f>'[1]Kategorie III.a IV'!$N$30</f>
        <v>0</v>
      </c>
      <c r="L12" s="8">
        <f t="shared" si="1"/>
        <v>9.35</v>
      </c>
      <c r="M12" s="13">
        <f t="shared" si="2"/>
        <v>19.75</v>
      </c>
    </row>
    <row r="13" spans="1:13">
      <c r="A13" s="77" t="s">
        <v>7</v>
      </c>
      <c r="B13" s="94" t="s">
        <v>65</v>
      </c>
      <c r="C13" s="72">
        <v>2004</v>
      </c>
      <c r="D13" s="126" t="s">
        <v>47</v>
      </c>
      <c r="E13" s="9">
        <f>'[1]Kategorie III.a IV'!$C$24</f>
        <v>2.7</v>
      </c>
      <c r="F13" s="4">
        <f>'[1]Kategorie III.a IV'!$I$24</f>
        <v>6.05</v>
      </c>
      <c r="G13" s="157">
        <f>'[1]Kategorie III.a IV'!$G$24</f>
        <v>0</v>
      </c>
      <c r="H13" s="7">
        <f t="shared" si="0"/>
        <v>8.75</v>
      </c>
      <c r="I13" s="10">
        <f>'[1]Kategorie III.a IV'!$J$24</f>
        <v>2.2000000000000002</v>
      </c>
      <c r="J13" s="159">
        <f>'[1]Kategorie III.a IV'!$P$24</f>
        <v>8.1999999999999993</v>
      </c>
      <c r="K13" s="157">
        <f>'[1]Kategorie III.a IV'!$N$24</f>
        <v>0</v>
      </c>
      <c r="L13" s="8">
        <f t="shared" si="1"/>
        <v>10.399999999999999</v>
      </c>
      <c r="M13" s="13">
        <f t="shared" si="2"/>
        <v>19.149999999999999</v>
      </c>
    </row>
    <row r="14" spans="1:13">
      <c r="A14" s="77" t="s">
        <v>8</v>
      </c>
      <c r="B14" s="94" t="s">
        <v>116</v>
      </c>
      <c r="C14" s="72">
        <v>2004</v>
      </c>
      <c r="D14" s="126" t="s">
        <v>124</v>
      </c>
      <c r="E14" s="9">
        <f>'[1]Kategorie III.a IV'!$C$28</f>
        <v>3.1</v>
      </c>
      <c r="F14" s="4">
        <f>'[1]Kategorie III.a IV'!$I$28</f>
        <v>6.9</v>
      </c>
      <c r="G14" s="157">
        <f>'[1]Kategorie III.a IV'!$G$28</f>
        <v>0</v>
      </c>
      <c r="H14" s="7">
        <f t="shared" si="0"/>
        <v>10</v>
      </c>
      <c r="I14" s="10">
        <f>'[1]Kategorie III.a IV'!$J$28</f>
        <v>1.6</v>
      </c>
      <c r="J14" s="159">
        <f>'[1]Kategorie III.a IV'!$P$28</f>
        <v>6.95</v>
      </c>
      <c r="K14" s="157">
        <f>'[1]Kategorie III.a IV'!$N$28</f>
        <v>0</v>
      </c>
      <c r="L14" s="8">
        <f t="shared" si="1"/>
        <v>8.5500000000000007</v>
      </c>
      <c r="M14" s="13">
        <f t="shared" si="2"/>
        <v>18.55</v>
      </c>
    </row>
    <row r="15" spans="1:13">
      <c r="A15" s="77" t="s">
        <v>9</v>
      </c>
      <c r="B15" s="94" t="s">
        <v>115</v>
      </c>
      <c r="C15" s="72">
        <v>2004</v>
      </c>
      <c r="D15" s="126" t="s">
        <v>124</v>
      </c>
      <c r="E15" s="9">
        <f>'[1]Kategorie III.a IV'!$C$35</f>
        <v>2.5</v>
      </c>
      <c r="F15" s="4">
        <f>'[1]Kategorie III.a IV'!$I$35</f>
        <v>5.15</v>
      </c>
      <c r="G15" s="157">
        <f>'[1]Kategorie III.a IV'!$G$35</f>
        <v>0</v>
      </c>
      <c r="H15" s="7">
        <f t="shared" si="0"/>
        <v>7.65</v>
      </c>
      <c r="I15" s="10">
        <f>'[1]Kategorie III.a IV'!$J$35</f>
        <v>2.1</v>
      </c>
      <c r="J15" s="159">
        <f>'[1]Kategorie III.a IV'!$P$35</f>
        <v>7</v>
      </c>
      <c r="K15" s="157">
        <f>'[1]Kategorie III.a IV'!$N$35</f>
        <v>0</v>
      </c>
      <c r="L15" s="8">
        <f t="shared" si="1"/>
        <v>9.1</v>
      </c>
      <c r="M15" s="13">
        <f t="shared" si="2"/>
        <v>16.75</v>
      </c>
    </row>
    <row r="16" spans="1:13">
      <c r="A16" s="77" t="s">
        <v>10</v>
      </c>
      <c r="B16" s="94" t="s">
        <v>58</v>
      </c>
      <c r="C16" s="72">
        <v>2004</v>
      </c>
      <c r="D16" s="112" t="s">
        <v>29</v>
      </c>
      <c r="E16" s="9">
        <f>'[1]Kategorie III.a IV'!$C$31</f>
        <v>3.3</v>
      </c>
      <c r="F16" s="4">
        <f>'[1]Kategorie III.a IV'!$I$31</f>
        <v>4.3499999999999996</v>
      </c>
      <c r="G16" s="157">
        <f>'[1]Kategorie III.a IV'!$G$31</f>
        <v>0</v>
      </c>
      <c r="H16" s="7">
        <f t="shared" si="0"/>
        <v>7.6499999999999995</v>
      </c>
      <c r="I16" s="10">
        <f>'[1]Kategorie III.a IV'!$J$31</f>
        <v>2.8</v>
      </c>
      <c r="J16" s="159">
        <f>'[1]Kategorie III.a IV'!$P$31</f>
        <v>5.65</v>
      </c>
      <c r="K16" s="157">
        <f>'[1]Kategorie III.a IV'!$N$31</f>
        <v>0</v>
      </c>
      <c r="L16" s="8">
        <f t="shared" si="1"/>
        <v>8.4499999999999993</v>
      </c>
      <c r="M16" s="13">
        <f t="shared" si="2"/>
        <v>16.099999999999998</v>
      </c>
    </row>
    <row r="17" spans="1:13" ht="13.5" thickBot="1">
      <c r="A17" s="194" t="s">
        <v>11</v>
      </c>
      <c r="B17" s="162" t="s">
        <v>68</v>
      </c>
      <c r="C17" s="163">
        <v>2004</v>
      </c>
      <c r="D17" s="195" t="s">
        <v>66</v>
      </c>
      <c r="E17" s="165">
        <f>'[1]Kategorie III.a IV'!$C$25</f>
        <v>3</v>
      </c>
      <c r="F17" s="168">
        <f>'[1]Kategorie III.a IV'!$I$25</f>
        <v>4.2</v>
      </c>
      <c r="G17" s="191">
        <f>'[1]Kategorie III.a IV'!$G$25</f>
        <v>0</v>
      </c>
      <c r="H17" s="167">
        <f t="shared" si="0"/>
        <v>7.2</v>
      </c>
      <c r="I17" s="186">
        <f>'[1]Kategorie III.a IV'!$J$25</f>
        <v>1.4</v>
      </c>
      <c r="J17" s="196">
        <f>'[1]Kategorie III.a IV'!$P$25</f>
        <v>7.3</v>
      </c>
      <c r="K17" s="191">
        <f>'[1]Kategorie III.a IV'!$N$25</f>
        <v>0</v>
      </c>
      <c r="L17" s="169">
        <f t="shared" si="1"/>
        <v>8.6999999999999993</v>
      </c>
      <c r="M17" s="170">
        <f t="shared" si="2"/>
        <v>15.899999999999999</v>
      </c>
    </row>
    <row r="18" spans="1:13" ht="13.5" thickTop="1">
      <c r="A18" s="121"/>
      <c r="B18" s="114"/>
      <c r="C18" s="66"/>
      <c r="D18" s="42"/>
      <c r="E18" s="43"/>
      <c r="F18" s="44"/>
      <c r="G18" s="44"/>
      <c r="H18" s="44"/>
      <c r="I18" s="43"/>
      <c r="J18" s="44"/>
      <c r="K18" s="44"/>
      <c r="L18" s="44"/>
      <c r="M18" s="45"/>
    </row>
    <row r="19" spans="1:13">
      <c r="A19" s="121"/>
      <c r="B19" s="114"/>
      <c r="C19" s="66"/>
      <c r="D19" s="42"/>
      <c r="E19" s="43"/>
      <c r="F19" s="44"/>
      <c r="G19" s="44"/>
      <c r="H19" s="44"/>
      <c r="I19" s="43"/>
      <c r="J19" s="44"/>
      <c r="K19" s="44"/>
      <c r="L19" s="44"/>
      <c r="M19" s="45"/>
    </row>
  </sheetData>
  <sortState ref="B7:M21">
    <sortCondition descending="1" ref="M7:M21"/>
  </sortState>
  <phoneticPr fontId="3" type="noConversion"/>
  <pageMargins left="0.78740157499999996" right="0.78740157499999996" top="0.984251969" bottom="0.984251969" header="0.4921259845" footer="0.4921259845"/>
  <pageSetup paperSize="9" orientation="landscape" horizontalDpi="4294967295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4" enableFormatConditionsCalculation="0">
    <tabColor indexed="61"/>
  </sheetPr>
  <dimension ref="A1:U47"/>
  <sheetViews>
    <sheetView topLeftCell="A16" workbookViewId="0">
      <selection activeCell="W32" sqref="W32"/>
    </sheetView>
  </sheetViews>
  <sheetFormatPr defaultRowHeight="12.75"/>
  <cols>
    <col min="1" max="1" width="4.140625" customWidth="1"/>
    <col min="2" max="2" width="18.42578125" customWidth="1"/>
    <col min="3" max="3" width="5" customWidth="1"/>
    <col min="4" max="4" width="24" customWidth="1"/>
    <col min="5" max="5" width="4.42578125" customWidth="1"/>
    <col min="6" max="6" width="5.85546875" customWidth="1"/>
    <col min="7" max="7" width="4.5703125" customWidth="1"/>
    <col min="8" max="8" width="6.28515625" customWidth="1"/>
    <col min="9" max="9" width="4.140625" customWidth="1"/>
    <col min="10" max="10" width="5.28515625" customWidth="1"/>
    <col min="11" max="11" width="4.42578125" customWidth="1"/>
    <col min="12" max="12" width="6.28515625" customWidth="1"/>
    <col min="13" max="13" width="4.28515625" customWidth="1"/>
    <col min="14" max="14" width="5.42578125" customWidth="1"/>
    <col min="15" max="15" width="4.5703125" customWidth="1"/>
    <col min="16" max="16" width="6.28515625" customWidth="1"/>
    <col min="17" max="17" width="4.28515625" customWidth="1"/>
    <col min="18" max="18" width="5.42578125" customWidth="1"/>
    <col min="19" max="19" width="4.85546875" customWidth="1"/>
    <col min="20" max="20" width="6.28515625" customWidth="1"/>
    <col min="21" max="21" width="7.140625" customWidth="1"/>
  </cols>
  <sheetData>
    <row r="1" spans="1:21" ht="21" customHeight="1">
      <c r="B1" s="2" t="s">
        <v>133</v>
      </c>
      <c r="C1" s="2"/>
      <c r="D1" s="2"/>
    </row>
    <row r="2" spans="1:21" ht="7.5" customHeight="1" thickBot="1">
      <c r="B2" s="2"/>
      <c r="C2" s="2"/>
      <c r="D2" s="2"/>
    </row>
    <row r="3" spans="1:21" ht="12.75" customHeight="1" thickTop="1">
      <c r="A3" s="80"/>
      <c r="B3" s="87"/>
      <c r="C3" s="142"/>
      <c r="D3" s="90"/>
      <c r="E3" s="33"/>
      <c r="F3" s="107"/>
      <c r="G3" s="107"/>
      <c r="H3" s="108"/>
      <c r="I3" s="34"/>
      <c r="J3" s="95"/>
      <c r="K3" s="95"/>
      <c r="L3" s="95"/>
      <c r="M3" s="20"/>
      <c r="N3" s="95"/>
      <c r="O3" s="95"/>
      <c r="P3" s="95"/>
      <c r="Q3" s="20"/>
      <c r="R3" s="95"/>
      <c r="S3" s="95"/>
      <c r="T3" s="100"/>
      <c r="U3" s="96"/>
    </row>
    <row r="4" spans="1:21" ht="12.75" customHeight="1">
      <c r="A4" s="16"/>
      <c r="B4" s="88"/>
      <c r="C4" s="143"/>
      <c r="D4" s="35"/>
      <c r="E4" s="3"/>
      <c r="F4" s="97"/>
      <c r="G4" s="97"/>
      <c r="H4" s="101"/>
      <c r="I4" s="21"/>
      <c r="J4" s="97"/>
      <c r="K4" s="97"/>
      <c r="L4" s="97"/>
      <c r="M4" s="21"/>
      <c r="N4" s="97"/>
      <c r="O4" s="97"/>
      <c r="P4" s="97"/>
      <c r="Q4" s="21"/>
      <c r="R4" s="97"/>
      <c r="S4" s="97"/>
      <c r="T4" s="101"/>
      <c r="U4" s="98"/>
    </row>
    <row r="5" spans="1:21" ht="12.75" customHeight="1">
      <c r="A5" s="81" t="s">
        <v>20</v>
      </c>
      <c r="B5" s="155" t="s">
        <v>17</v>
      </c>
      <c r="C5" s="144" t="s">
        <v>23</v>
      </c>
      <c r="D5" s="91" t="s">
        <v>22</v>
      </c>
      <c r="E5" s="24"/>
      <c r="F5" s="99"/>
      <c r="G5" s="99"/>
      <c r="H5" s="102"/>
      <c r="I5" s="25"/>
      <c r="J5" s="99"/>
      <c r="K5" s="99"/>
      <c r="L5" s="99"/>
      <c r="M5" s="25"/>
      <c r="N5" s="99"/>
      <c r="O5" s="99"/>
      <c r="P5" s="99"/>
      <c r="Q5" s="25"/>
      <c r="R5" s="99"/>
      <c r="S5" s="99"/>
      <c r="T5" s="102"/>
      <c r="U5" s="98"/>
    </row>
    <row r="6" spans="1:21" ht="12.75" customHeight="1">
      <c r="A6" s="81"/>
      <c r="B6" s="89"/>
      <c r="C6" s="145"/>
      <c r="D6" s="91"/>
      <c r="E6" s="50" t="s">
        <v>24</v>
      </c>
      <c r="F6" s="103" t="s">
        <v>25</v>
      </c>
      <c r="G6" s="141" t="s">
        <v>132</v>
      </c>
      <c r="H6" s="104" t="s">
        <v>21</v>
      </c>
      <c r="I6" s="50" t="s">
        <v>24</v>
      </c>
      <c r="J6" s="103" t="s">
        <v>25</v>
      </c>
      <c r="K6" s="141" t="s">
        <v>132</v>
      </c>
      <c r="L6" s="106" t="s">
        <v>21</v>
      </c>
      <c r="M6" s="51" t="s">
        <v>24</v>
      </c>
      <c r="N6" s="103" t="s">
        <v>25</v>
      </c>
      <c r="O6" s="141" t="s">
        <v>132</v>
      </c>
      <c r="P6" s="104" t="s">
        <v>21</v>
      </c>
      <c r="Q6" s="50" t="s">
        <v>24</v>
      </c>
      <c r="R6" s="103" t="s">
        <v>25</v>
      </c>
      <c r="S6" s="141" t="s">
        <v>132</v>
      </c>
      <c r="T6" s="104" t="s">
        <v>21</v>
      </c>
      <c r="U6" s="105" t="s">
        <v>1</v>
      </c>
    </row>
    <row r="7" spans="1:21" ht="12.75" customHeight="1">
      <c r="A7" s="36" t="s">
        <v>2</v>
      </c>
      <c r="B7" s="94" t="s">
        <v>39</v>
      </c>
      <c r="C7" s="72">
        <v>2005</v>
      </c>
      <c r="D7" s="126" t="s">
        <v>47</v>
      </c>
      <c r="E7" s="9">
        <f>'[1]Kategorie V.'!$C$5</f>
        <v>2.4</v>
      </c>
      <c r="F7" s="4">
        <f>'[1]Kategorie V.'!$I$5</f>
        <v>8.1</v>
      </c>
      <c r="G7" s="157">
        <f>'[1]Kategorie V.'!$G$5</f>
        <v>0</v>
      </c>
      <c r="H7" s="7">
        <f>E7+F7-G7</f>
        <v>10.5</v>
      </c>
      <c r="I7" s="10">
        <f>'[1]Kategorie V.'!$J$5</f>
        <v>2.7</v>
      </c>
      <c r="J7" s="4">
        <f>'[1]Kategorie V.'!$P$5</f>
        <v>8.3000000000000007</v>
      </c>
      <c r="K7" s="157">
        <f>'[1]Kategorie V.'!$N$5</f>
        <v>0</v>
      </c>
      <c r="L7" s="8">
        <f>I7+J7-K7</f>
        <v>11</v>
      </c>
      <c r="M7" s="9">
        <f>'[1]Kategorie V.'!$Q$5</f>
        <v>3.2</v>
      </c>
      <c r="N7" s="4">
        <f>'[1]Kategorie V.'!$W$5</f>
        <v>8.0329999999999995</v>
      </c>
      <c r="O7" s="157">
        <f>'[1]Kategorie V.'!$U$5</f>
        <v>0</v>
      </c>
      <c r="P7" s="7">
        <f>M7+N7-O7</f>
        <v>11.233000000000001</v>
      </c>
      <c r="Q7" s="10">
        <f>'[1]Kategorie V.'!$X$5</f>
        <v>3.4</v>
      </c>
      <c r="R7" s="4">
        <f>'[1]Kategorie V.'!$AD$5</f>
        <v>8.3000000000000007</v>
      </c>
      <c r="S7" s="157">
        <f>'[1]Kategorie V.'!$AB$5</f>
        <v>0</v>
      </c>
      <c r="T7" s="8">
        <f>Q7+R7-S7</f>
        <v>11.700000000000001</v>
      </c>
      <c r="U7" s="13">
        <f>H7+L7+P7+T7</f>
        <v>44.433000000000007</v>
      </c>
    </row>
    <row r="8" spans="1:21" ht="12.75" customHeight="1">
      <c r="A8" s="36" t="s">
        <v>3</v>
      </c>
      <c r="B8" s="94" t="s">
        <v>69</v>
      </c>
      <c r="C8" s="72">
        <v>2004</v>
      </c>
      <c r="D8" s="112" t="s">
        <v>66</v>
      </c>
      <c r="E8" s="9">
        <f>'[1]Kategorie V.'!$C$6</f>
        <v>2.4</v>
      </c>
      <c r="F8" s="4">
        <f>'[1]Kategorie V.'!$I$6</f>
        <v>8.9</v>
      </c>
      <c r="G8" s="157">
        <f>'[1]Kategorie V.'!$G$6</f>
        <v>0</v>
      </c>
      <c r="H8" s="7">
        <f>E8+F8-G8</f>
        <v>11.3</v>
      </c>
      <c r="I8" s="10">
        <f>'[1]Kategorie V.'!$J$6</f>
        <v>2.2000000000000002</v>
      </c>
      <c r="J8" s="4">
        <f>'[1]Kategorie V.'!$P$6</f>
        <v>7</v>
      </c>
      <c r="K8" s="157">
        <f>'[1]Kategorie V.'!$N$6</f>
        <v>0</v>
      </c>
      <c r="L8" s="8">
        <f>I8+J8-K8</f>
        <v>9.1999999999999993</v>
      </c>
      <c r="M8" s="9">
        <f>'[1]Kategorie V.'!$Q$6</f>
        <v>3.2</v>
      </c>
      <c r="N8" s="4">
        <f>'[1]Kategorie V.'!$W$6</f>
        <v>6.3330000000000002</v>
      </c>
      <c r="O8" s="157">
        <f>'[1]Kategorie V.'!$U$6</f>
        <v>0</v>
      </c>
      <c r="P8" s="7">
        <f>M8+N8-O8</f>
        <v>9.5330000000000013</v>
      </c>
      <c r="Q8" s="10">
        <f>'[1]Kategorie V.'!$X$6</f>
        <v>3.2</v>
      </c>
      <c r="R8" s="4">
        <f>'[1]Kategorie V.'!$AD$6</f>
        <v>6.9</v>
      </c>
      <c r="S8" s="157">
        <f>'[1]Kategorie V.'!$AB$6</f>
        <v>0</v>
      </c>
      <c r="T8" s="8">
        <f>Q8+R8-S8</f>
        <v>10.100000000000001</v>
      </c>
      <c r="U8" s="13">
        <f>H8+L8+P8+T8</f>
        <v>40.133000000000003</v>
      </c>
    </row>
    <row r="9" spans="1:21" ht="12.75" customHeight="1">
      <c r="A9" s="36" t="s">
        <v>4</v>
      </c>
      <c r="B9" s="94" t="s">
        <v>81</v>
      </c>
      <c r="C9" s="72">
        <v>2004</v>
      </c>
      <c r="D9" s="92" t="s">
        <v>78</v>
      </c>
      <c r="E9" s="9">
        <f>'[1]Kategorie V.'!$C$3</f>
        <v>2.4</v>
      </c>
      <c r="F9" s="4">
        <f>'[1]Kategorie V.'!$I$3</f>
        <v>8.9</v>
      </c>
      <c r="G9" s="157">
        <f>'[1]Kategorie V.'!$G$3</f>
        <v>0</v>
      </c>
      <c r="H9" s="7">
        <f>E9+F9-G9</f>
        <v>11.3</v>
      </c>
      <c r="I9" s="10">
        <f>'[1]Kategorie V.'!$J$3</f>
        <v>2.2000000000000002</v>
      </c>
      <c r="J9" s="4">
        <f>'[1]Kategorie V.'!$P$3</f>
        <v>8.1329999999999991</v>
      </c>
      <c r="K9" s="157">
        <f>'[1]Kategorie V.'!$N$3</f>
        <v>0</v>
      </c>
      <c r="L9" s="8">
        <f>I9+J9-K9</f>
        <v>10.332999999999998</v>
      </c>
      <c r="M9" s="9">
        <f>'[1]Kategorie V.'!$Q$3</f>
        <v>3.2</v>
      </c>
      <c r="N9" s="4">
        <f>'[1]Kategorie V.'!$W$3</f>
        <v>5.4</v>
      </c>
      <c r="O9" s="157">
        <f>'[1]Kategorie V.'!$U$3</f>
        <v>0</v>
      </c>
      <c r="P9" s="7">
        <f>M9+N9-O9</f>
        <v>8.6000000000000014</v>
      </c>
      <c r="Q9" s="10">
        <f>'[1]Kategorie V.'!$X$3</f>
        <v>3.4</v>
      </c>
      <c r="R9" s="4">
        <f>'[1]Kategorie V.'!$AD$3</f>
        <v>6.4660000000000002</v>
      </c>
      <c r="S9" s="157">
        <f>'[1]Kategorie V.'!$AB$3</f>
        <v>0</v>
      </c>
      <c r="T9" s="8">
        <f>Q9+R9-S9</f>
        <v>9.8659999999999997</v>
      </c>
      <c r="U9" s="13">
        <f>H9+L9+P9+T9</f>
        <v>40.099000000000004</v>
      </c>
    </row>
    <row r="10" spans="1:21" ht="12.75" customHeight="1">
      <c r="A10" s="36" t="s">
        <v>5</v>
      </c>
      <c r="B10" s="94" t="s">
        <v>45</v>
      </c>
      <c r="C10" s="72">
        <v>2004</v>
      </c>
      <c r="D10" s="126" t="s">
        <v>30</v>
      </c>
      <c r="E10" s="9">
        <f>'[1]Kategorie V.'!$C$4</f>
        <v>2.4</v>
      </c>
      <c r="F10" s="4">
        <f>'[1]Kategorie V.'!$I$4</f>
        <v>8</v>
      </c>
      <c r="G10" s="157">
        <f>'[1]Kategorie V.'!$G$4</f>
        <v>0</v>
      </c>
      <c r="H10" s="7">
        <f>E10+F10-G10</f>
        <v>10.4</v>
      </c>
      <c r="I10" s="10">
        <f>'[1]Kategorie V.'!$J$4</f>
        <v>2</v>
      </c>
      <c r="J10" s="4">
        <f>'[1]Kategorie V.'!$P$4</f>
        <v>8.3000000000000007</v>
      </c>
      <c r="K10" s="157">
        <f>'[1]Kategorie V.'!$N$4</f>
        <v>4</v>
      </c>
      <c r="L10" s="8">
        <f>I10+J10-K10</f>
        <v>6.3000000000000007</v>
      </c>
      <c r="M10" s="9">
        <f>'[1]Kategorie V.'!$Q$4</f>
        <v>2.6</v>
      </c>
      <c r="N10" s="4">
        <f>'[1]Kategorie V.'!$W$4</f>
        <v>7.8659999999999997</v>
      </c>
      <c r="O10" s="157">
        <f>'[1]Kategorie V.'!$U$4</f>
        <v>0</v>
      </c>
      <c r="P10" s="7">
        <f>M10+N10-O10</f>
        <v>10.465999999999999</v>
      </c>
      <c r="Q10" s="10">
        <f>'[1]Kategorie V.'!$X$4</f>
        <v>2.5</v>
      </c>
      <c r="R10" s="4">
        <f>'[1]Kategorie V.'!$AD$4</f>
        <v>7.2</v>
      </c>
      <c r="S10" s="157">
        <f>'[1]Kategorie V.'!$AB$4</f>
        <v>0</v>
      </c>
      <c r="T10" s="8">
        <f>Q10+R10-S10</f>
        <v>9.6999999999999993</v>
      </c>
      <c r="U10" s="13">
        <f>H10+L10+P10+T10</f>
        <v>36.866</v>
      </c>
    </row>
    <row r="11" spans="1:21" ht="13.5" customHeight="1" thickBot="1">
      <c r="B11" s="1"/>
      <c r="C11" s="1"/>
      <c r="D11" s="1"/>
    </row>
    <row r="12" spans="1:21" ht="12.95" customHeight="1" thickTop="1">
      <c r="A12" s="80"/>
      <c r="B12" s="62"/>
      <c r="C12" s="28"/>
      <c r="D12" s="147"/>
      <c r="E12" s="14"/>
      <c r="F12" s="14"/>
      <c r="G12" s="14"/>
      <c r="H12" s="14"/>
      <c r="I12" s="20"/>
      <c r="J12" s="14"/>
      <c r="K12" s="14"/>
      <c r="L12" s="14"/>
      <c r="M12" s="20"/>
      <c r="N12" s="14"/>
      <c r="O12" s="14"/>
      <c r="P12" s="14"/>
      <c r="Q12" s="20"/>
      <c r="R12" s="14"/>
      <c r="S12" s="14"/>
      <c r="T12" s="14"/>
      <c r="U12" s="73"/>
    </row>
    <row r="13" spans="1:21" ht="12.95" customHeight="1">
      <c r="A13" s="16"/>
      <c r="B13" s="21"/>
      <c r="C13" s="30"/>
      <c r="D13" s="35"/>
      <c r="E13" s="3"/>
      <c r="F13" s="3"/>
      <c r="G13" s="3"/>
      <c r="H13" s="3"/>
      <c r="I13" s="21"/>
      <c r="J13" s="3"/>
      <c r="K13" s="3"/>
      <c r="L13" s="3"/>
      <c r="M13" s="21"/>
      <c r="N13" s="3"/>
      <c r="O13" s="3"/>
      <c r="P13" s="3"/>
      <c r="Q13" s="21"/>
      <c r="R13" s="3"/>
      <c r="S13" s="3"/>
      <c r="T13" s="3"/>
      <c r="U13" s="74"/>
    </row>
    <row r="14" spans="1:21" ht="12.95" customHeight="1">
      <c r="A14" s="81" t="s">
        <v>20</v>
      </c>
      <c r="B14" s="146" t="s">
        <v>17</v>
      </c>
      <c r="C14" s="148" t="s">
        <v>23</v>
      </c>
      <c r="D14" s="91" t="s">
        <v>22</v>
      </c>
      <c r="E14" s="24"/>
      <c r="F14" s="24"/>
      <c r="G14" s="24"/>
      <c r="H14" s="24"/>
      <c r="I14" s="25"/>
      <c r="J14" s="24"/>
      <c r="K14" s="24"/>
      <c r="L14" s="24"/>
      <c r="M14" s="25"/>
      <c r="N14" s="24"/>
      <c r="O14" s="24"/>
      <c r="P14" s="24"/>
      <c r="Q14" s="25"/>
      <c r="R14" s="24"/>
      <c r="S14" s="24"/>
      <c r="T14" s="24"/>
      <c r="U14" s="74"/>
    </row>
    <row r="15" spans="1:21" ht="12.95" customHeight="1">
      <c r="A15" s="81"/>
      <c r="B15" s="146"/>
      <c r="C15" s="149"/>
      <c r="D15" s="91"/>
      <c r="E15" s="50" t="s">
        <v>24</v>
      </c>
      <c r="F15" s="150" t="s">
        <v>25</v>
      </c>
      <c r="G15" s="141" t="s">
        <v>132</v>
      </c>
      <c r="H15" s="154" t="s">
        <v>21</v>
      </c>
      <c r="I15" s="50" t="s">
        <v>24</v>
      </c>
      <c r="J15" s="150" t="s">
        <v>25</v>
      </c>
      <c r="K15" s="141" t="s">
        <v>132</v>
      </c>
      <c r="L15" s="151" t="s">
        <v>21</v>
      </c>
      <c r="M15" s="51" t="s">
        <v>24</v>
      </c>
      <c r="N15" s="150" t="s">
        <v>25</v>
      </c>
      <c r="O15" s="141" t="s">
        <v>132</v>
      </c>
      <c r="P15" s="154" t="s">
        <v>21</v>
      </c>
      <c r="Q15" s="50" t="s">
        <v>24</v>
      </c>
      <c r="R15" s="150" t="s">
        <v>25</v>
      </c>
      <c r="S15" s="141" t="s">
        <v>132</v>
      </c>
      <c r="T15" s="151" t="s">
        <v>21</v>
      </c>
      <c r="U15" s="152" t="s">
        <v>1</v>
      </c>
    </row>
    <row r="16" spans="1:21" ht="12.95" customHeight="1">
      <c r="A16" s="36" t="s">
        <v>2</v>
      </c>
      <c r="B16" s="94" t="s">
        <v>126</v>
      </c>
      <c r="C16" s="72">
        <v>2003</v>
      </c>
      <c r="D16" s="126" t="s">
        <v>124</v>
      </c>
      <c r="E16" s="9">
        <f>'[1]Kategorie V.'!$C$8</f>
        <v>2.4</v>
      </c>
      <c r="F16" s="4">
        <f>'[1]Kategorie V.'!$I$8</f>
        <v>9.4</v>
      </c>
      <c r="G16" s="157">
        <f>'[1]Kategorie V.'!$G$8</f>
        <v>0</v>
      </c>
      <c r="H16" s="7">
        <f>E16+F16-G16</f>
        <v>11.8</v>
      </c>
      <c r="I16" s="10">
        <f>'[1]Kategorie V.'!$J$8</f>
        <v>3</v>
      </c>
      <c r="J16" s="4">
        <f>'[1]Kategorie V.'!$P$8</f>
        <v>8.9329999999999998</v>
      </c>
      <c r="K16" s="157">
        <f>'[1]Kategorie V.'!$N$8</f>
        <v>0</v>
      </c>
      <c r="L16" s="8">
        <f>I16+J16-K16</f>
        <v>11.933</v>
      </c>
      <c r="M16" s="11">
        <f>'[1]Kategorie V.'!$Q$8</f>
        <v>4</v>
      </c>
      <c r="N16" s="8">
        <f>'[1]Kategorie V.'!$W$8</f>
        <v>8.4</v>
      </c>
      <c r="O16" s="157">
        <f>'[1]Kategorie V.'!$U$8</f>
        <v>0</v>
      </c>
      <c r="P16" s="7">
        <f>M16+N16-O16</f>
        <v>12.4</v>
      </c>
      <c r="Q16" s="12">
        <f>'[1]Kategorie V.'!$X$8</f>
        <v>4.2</v>
      </c>
      <c r="R16" s="8">
        <f>'[1]Kategorie V.'!$AD$8</f>
        <v>8.5329999999999995</v>
      </c>
      <c r="S16" s="157">
        <f>'[1]Kategorie V.'!$AB$8</f>
        <v>0</v>
      </c>
      <c r="T16" s="7">
        <f>Q16+R16-S16</f>
        <v>12.733000000000001</v>
      </c>
      <c r="U16" s="13">
        <f>H16+L16+P16+T16</f>
        <v>48.866</v>
      </c>
    </row>
    <row r="17" spans="1:21" ht="12.95" customHeight="1">
      <c r="A17" s="36" t="s">
        <v>3</v>
      </c>
      <c r="B17" s="94" t="s">
        <v>127</v>
      </c>
      <c r="C17" s="72">
        <v>2003</v>
      </c>
      <c r="D17" s="126" t="s">
        <v>124</v>
      </c>
      <c r="E17" s="9">
        <f>'[1]Kategorie V.'!$C$9</f>
        <v>2.4</v>
      </c>
      <c r="F17" s="4">
        <f>'[1]Kategorie V.'!$I$9</f>
        <v>8.6999999999999993</v>
      </c>
      <c r="G17" s="157">
        <f>'[1]Kategorie V.'!$G$9</f>
        <v>0</v>
      </c>
      <c r="H17" s="7">
        <f>E17+F17-G17</f>
        <v>11.1</v>
      </c>
      <c r="I17" s="10">
        <f>'[1]Kategorie V.'!$J$9</f>
        <v>2.9</v>
      </c>
      <c r="J17" s="4">
        <f>'[1]Kategorie V.'!$P$9</f>
        <v>7.9</v>
      </c>
      <c r="K17" s="157">
        <f>'[1]Kategorie V.'!$N$9</f>
        <v>0</v>
      </c>
      <c r="L17" s="8">
        <f>I17+J17-K17</f>
        <v>10.8</v>
      </c>
      <c r="M17" s="11">
        <f>'[1]Kategorie V.'!$Q$9</f>
        <v>3.9</v>
      </c>
      <c r="N17" s="8">
        <f>'[1]Kategorie V.'!$W$9</f>
        <v>8.6</v>
      </c>
      <c r="O17" s="157">
        <f>'[1]Kategorie V.'!$U$9</f>
        <v>0</v>
      </c>
      <c r="P17" s="7">
        <f>M17+N17-O17</f>
        <v>12.5</v>
      </c>
      <c r="Q17" s="12">
        <f>'[1]Kategorie V.'!$X$9</f>
        <v>3.7</v>
      </c>
      <c r="R17" s="8">
        <f>'[1]Kategorie V.'!$AD$9</f>
        <v>8</v>
      </c>
      <c r="S17" s="157">
        <f>'[1]Kategorie V.'!$AB$9</f>
        <v>0</v>
      </c>
      <c r="T17" s="7">
        <f>Q17+R17-S17</f>
        <v>11.7</v>
      </c>
      <c r="U17" s="13">
        <f>H17+L17+P17+T17</f>
        <v>46.099999999999994</v>
      </c>
    </row>
    <row r="18" spans="1:21" ht="12.95" customHeight="1">
      <c r="A18" s="36" t="s">
        <v>4</v>
      </c>
      <c r="B18" s="94" t="s">
        <v>82</v>
      </c>
      <c r="C18" s="72">
        <v>2003</v>
      </c>
      <c r="D18" s="92" t="s">
        <v>78</v>
      </c>
      <c r="E18" s="9">
        <f>'[1]Kategorie V.'!$C$10</f>
        <v>2.4</v>
      </c>
      <c r="F18" s="4">
        <f>'[1]Kategorie V.'!$I$10</f>
        <v>8.8000000000000007</v>
      </c>
      <c r="G18" s="157">
        <f>'[1]Kategorie V.'!$G$10</f>
        <v>0</v>
      </c>
      <c r="H18" s="7">
        <f>E18+F18-G18</f>
        <v>11.200000000000001</v>
      </c>
      <c r="I18" s="10">
        <f>'[1]Kategorie V.'!$J$10</f>
        <v>2.2000000000000002</v>
      </c>
      <c r="J18" s="4">
        <f>'[1]Kategorie V.'!$P$10</f>
        <v>7.266</v>
      </c>
      <c r="K18" s="157">
        <f>'[1]Kategorie V.'!$N$10</f>
        <v>0</v>
      </c>
      <c r="L18" s="8">
        <f>I18+J18-K18</f>
        <v>9.4660000000000011</v>
      </c>
      <c r="M18" s="11">
        <f>'[1]Kategorie V.'!$Q$10</f>
        <v>3.3</v>
      </c>
      <c r="N18" s="8">
        <f>'[1]Kategorie V.'!$W$10</f>
        <v>7.5330000000000004</v>
      </c>
      <c r="O18" s="157">
        <f>'[1]Kategorie V.'!$U$10</f>
        <v>0</v>
      </c>
      <c r="P18" s="7">
        <f>M18+N18-O18</f>
        <v>10.833</v>
      </c>
      <c r="Q18" s="12">
        <f>'[1]Kategorie V.'!$X$10</f>
        <v>3.4</v>
      </c>
      <c r="R18" s="8">
        <f>'[1]Kategorie V.'!$AD$10</f>
        <v>6.6</v>
      </c>
      <c r="S18" s="157">
        <f>'[1]Kategorie V.'!$AB$10</f>
        <v>0</v>
      </c>
      <c r="T18" s="7">
        <f>Q18+R18-S18</f>
        <v>10</v>
      </c>
      <c r="U18" s="13">
        <f>H18+L18+P18+T18</f>
        <v>41.499000000000002</v>
      </c>
    </row>
    <row r="19" spans="1:21" ht="12.95" customHeight="1">
      <c r="A19" s="36" t="s">
        <v>5</v>
      </c>
      <c r="B19" s="94" t="s">
        <v>128</v>
      </c>
      <c r="C19" s="72">
        <v>2003</v>
      </c>
      <c r="D19" s="126" t="s">
        <v>124</v>
      </c>
      <c r="E19" s="9">
        <f>'[1]Kategorie V.'!$C$12</f>
        <v>2.4</v>
      </c>
      <c r="F19" s="4">
        <f>'[1]Kategorie V.'!$I$12</f>
        <v>8.3000000000000007</v>
      </c>
      <c r="G19" s="157">
        <f>'[1]Kategorie V.'!$G$12</f>
        <v>0</v>
      </c>
      <c r="H19" s="7">
        <f>E19+F19-G19</f>
        <v>10.700000000000001</v>
      </c>
      <c r="I19" s="10">
        <f>'[1]Kategorie V.'!$J$12</f>
        <v>0</v>
      </c>
      <c r="J19" s="4">
        <f>'[1]Kategorie V.'!$P$12</f>
        <v>0</v>
      </c>
      <c r="K19" s="157">
        <f>'[1]Kategorie V.'!$N$12</f>
        <v>0</v>
      </c>
      <c r="L19" s="8">
        <f>I19+J19-K19</f>
        <v>0</v>
      </c>
      <c r="M19" s="11">
        <f>'[1]Kategorie V.'!$Q$12</f>
        <v>3.2</v>
      </c>
      <c r="N19" s="8">
        <f>'[1]Kategorie V.'!$W$12</f>
        <v>6.8659999999999997</v>
      </c>
      <c r="O19" s="157">
        <f>'[1]Kategorie V.'!$U$12</f>
        <v>0</v>
      </c>
      <c r="P19" s="7">
        <f>M19+N19-O19</f>
        <v>10.065999999999999</v>
      </c>
      <c r="Q19" s="12">
        <f>'[1]Kategorie V.'!$X$12</f>
        <v>3.3</v>
      </c>
      <c r="R19" s="8">
        <f>'[1]Kategorie V.'!$AD$12</f>
        <v>6.7</v>
      </c>
      <c r="S19" s="157">
        <f>'[1]Kategorie V.'!$AB$12</f>
        <v>0</v>
      </c>
      <c r="T19" s="7">
        <f>Q19+R19-S19</f>
        <v>10</v>
      </c>
      <c r="U19" s="13">
        <f>H19+L19+P19+T19</f>
        <v>30.765999999999998</v>
      </c>
    </row>
    <row r="20" spans="1:21" ht="10.5" customHeight="1" thickBot="1">
      <c r="A20" s="82"/>
      <c r="B20" s="83"/>
      <c r="C20" s="78"/>
      <c r="D20" s="79"/>
      <c r="E20" s="84"/>
      <c r="F20" s="85"/>
      <c r="G20" s="85"/>
      <c r="H20" s="85"/>
      <c r="I20" s="84"/>
      <c r="J20" s="85"/>
      <c r="K20" s="85"/>
      <c r="L20" s="85"/>
      <c r="M20" s="84"/>
      <c r="N20" s="85"/>
      <c r="O20" s="85"/>
      <c r="P20" s="85"/>
      <c r="Q20" s="84"/>
      <c r="R20" s="85"/>
      <c r="S20" s="85"/>
      <c r="T20" s="85"/>
      <c r="U20" s="86"/>
    </row>
    <row r="21" spans="1:21" ht="14.25" customHeight="1" thickTop="1">
      <c r="A21" s="80"/>
      <c r="B21" s="62"/>
      <c r="C21" s="28"/>
      <c r="D21" s="147"/>
      <c r="E21" s="14"/>
      <c r="F21" s="95"/>
      <c r="G21" s="95"/>
      <c r="H21" s="95"/>
      <c r="I21" s="20"/>
      <c r="J21" s="95"/>
      <c r="K21" s="95"/>
      <c r="L21" s="95"/>
      <c r="M21" s="20"/>
      <c r="N21" s="95"/>
      <c r="O21" s="95"/>
      <c r="P21" s="95"/>
      <c r="Q21" s="20"/>
      <c r="R21" s="14"/>
      <c r="S21" s="14"/>
      <c r="T21" s="14"/>
      <c r="U21" s="73"/>
    </row>
    <row r="22" spans="1:21" ht="12.95" customHeight="1">
      <c r="A22" s="16"/>
      <c r="B22" s="21"/>
      <c r="C22" s="30"/>
      <c r="D22" s="35"/>
      <c r="E22" s="3"/>
      <c r="F22" s="97"/>
      <c r="G22" s="97"/>
      <c r="H22" s="97"/>
      <c r="I22" s="21"/>
      <c r="J22" s="97"/>
      <c r="K22" s="97"/>
      <c r="L22" s="97"/>
      <c r="M22" s="21"/>
      <c r="N22" s="97"/>
      <c r="O22" s="97"/>
      <c r="P22" s="97"/>
      <c r="Q22" s="21"/>
      <c r="R22" s="3"/>
      <c r="S22" s="3"/>
      <c r="T22" s="3"/>
      <c r="U22" s="74"/>
    </row>
    <row r="23" spans="1:21" ht="12.95" customHeight="1">
      <c r="A23" s="81" t="s">
        <v>20</v>
      </c>
      <c r="B23" s="146" t="s">
        <v>17</v>
      </c>
      <c r="C23" s="148" t="s">
        <v>23</v>
      </c>
      <c r="D23" s="91" t="s">
        <v>22</v>
      </c>
      <c r="E23" s="24"/>
      <c r="F23" s="99"/>
      <c r="G23" s="99"/>
      <c r="H23" s="99"/>
      <c r="I23" s="25"/>
      <c r="J23" s="99"/>
      <c r="K23" s="99"/>
      <c r="L23" s="99"/>
      <c r="M23" s="25"/>
      <c r="N23" s="99"/>
      <c r="O23" s="99"/>
      <c r="P23" s="99"/>
      <c r="Q23" s="25"/>
      <c r="R23" s="24"/>
      <c r="S23" s="24"/>
      <c r="T23" s="24"/>
      <c r="U23" s="74"/>
    </row>
    <row r="24" spans="1:21" ht="12.95" customHeight="1">
      <c r="A24" s="81"/>
      <c r="B24" s="146"/>
      <c r="C24" s="149"/>
      <c r="D24" s="91"/>
      <c r="E24" s="50" t="s">
        <v>24</v>
      </c>
      <c r="F24" s="103" t="s">
        <v>25</v>
      </c>
      <c r="G24" s="141" t="s">
        <v>132</v>
      </c>
      <c r="H24" s="104" t="s">
        <v>21</v>
      </c>
      <c r="I24" s="50" t="s">
        <v>24</v>
      </c>
      <c r="J24" s="103" t="s">
        <v>25</v>
      </c>
      <c r="K24" s="141" t="s">
        <v>132</v>
      </c>
      <c r="L24" s="106" t="s">
        <v>21</v>
      </c>
      <c r="M24" s="51" t="s">
        <v>24</v>
      </c>
      <c r="N24" s="103" t="s">
        <v>25</v>
      </c>
      <c r="O24" s="141" t="s">
        <v>132</v>
      </c>
      <c r="P24" s="104" t="s">
        <v>21</v>
      </c>
      <c r="Q24" s="50" t="s">
        <v>24</v>
      </c>
      <c r="R24" s="150" t="s">
        <v>25</v>
      </c>
      <c r="S24" s="141" t="s">
        <v>132</v>
      </c>
      <c r="T24" s="151" t="s">
        <v>21</v>
      </c>
      <c r="U24" s="152" t="s">
        <v>1</v>
      </c>
    </row>
    <row r="25" spans="1:21" ht="12.95" customHeight="1">
      <c r="A25" s="36" t="s">
        <v>2</v>
      </c>
      <c r="B25" s="94" t="s">
        <v>70</v>
      </c>
      <c r="C25" s="72">
        <v>2002</v>
      </c>
      <c r="D25" s="112" t="s">
        <v>66</v>
      </c>
      <c r="E25" s="9">
        <f>'[1]Kategorie V.'!$C$14</f>
        <v>2.4</v>
      </c>
      <c r="F25" s="4">
        <f>'[1]Kategorie V.'!$I$14</f>
        <v>9.3330000000000002</v>
      </c>
      <c r="G25" s="157">
        <f>'[1]Kategorie V.'!$G$14</f>
        <v>0</v>
      </c>
      <c r="H25" s="7">
        <f>E25+F25-G25</f>
        <v>11.733000000000001</v>
      </c>
      <c r="I25" s="10">
        <f>'[1]Kategorie V.'!$J$14</f>
        <v>2.9</v>
      </c>
      <c r="J25" s="4">
        <f>'[1]Kategorie V.'!$P$14</f>
        <v>6.5330000000000004</v>
      </c>
      <c r="K25" s="157">
        <f>'[1]Kategorie V.'!$N$14</f>
        <v>0</v>
      </c>
      <c r="L25" s="8">
        <f>I25+J25-K25</f>
        <v>9.4329999999999998</v>
      </c>
      <c r="M25" s="11">
        <f>'[1]Kategorie V.'!$Q$14</f>
        <v>3.8</v>
      </c>
      <c r="N25" s="8">
        <f>'[1]Kategorie V.'!$W$14</f>
        <v>7.6660000000000004</v>
      </c>
      <c r="O25" s="157">
        <f>'[1]Kategorie V.'!$U$14</f>
        <v>0</v>
      </c>
      <c r="P25" s="7">
        <f>M25+N25-O25</f>
        <v>11.466000000000001</v>
      </c>
      <c r="Q25" s="12">
        <f>'[1]Kategorie V.'!$X$14</f>
        <v>4</v>
      </c>
      <c r="R25" s="8">
        <f>'[1]Kategorie V.'!$AD$14</f>
        <v>7.2329999999999997</v>
      </c>
      <c r="S25" s="157">
        <f>'[1]Kategorie V.'!$AB$14</f>
        <v>0</v>
      </c>
      <c r="T25" s="8">
        <f>Q25+R25-S25</f>
        <v>11.233000000000001</v>
      </c>
      <c r="U25" s="13">
        <f>H25+L25+P25+T25</f>
        <v>43.865000000000009</v>
      </c>
    </row>
    <row r="26" spans="1:21" ht="12.95" customHeight="1">
      <c r="A26" s="36" t="s">
        <v>3</v>
      </c>
      <c r="B26" s="94" t="s">
        <v>35</v>
      </c>
      <c r="C26" s="72">
        <v>2002</v>
      </c>
      <c r="D26" s="126" t="s">
        <v>78</v>
      </c>
      <c r="E26" s="9">
        <f>'[1]Kategorie V.'!$C$17</f>
        <v>2.4</v>
      </c>
      <c r="F26" s="4">
        <f>'[1]Kategorie V.'!$I$17</f>
        <v>9.2330000000000005</v>
      </c>
      <c r="G26" s="157">
        <f>'[1]Kategorie V.'!$G$17</f>
        <v>0</v>
      </c>
      <c r="H26" s="7">
        <f>E26+F26-G26</f>
        <v>11.633000000000001</v>
      </c>
      <c r="I26" s="10">
        <f>'[1]Kategorie V.'!$J$17</f>
        <v>2.8</v>
      </c>
      <c r="J26" s="4">
        <f>'[1]Kategorie V.'!$P$17</f>
        <v>7.4</v>
      </c>
      <c r="K26" s="157">
        <f>'[1]Kategorie V.'!$N$17</f>
        <v>0</v>
      </c>
      <c r="L26" s="8">
        <f>I26+J26-K26</f>
        <v>10.199999999999999</v>
      </c>
      <c r="M26" s="11">
        <f>'[1]Kategorie V.'!$Q$17</f>
        <v>3.2</v>
      </c>
      <c r="N26" s="8">
        <f>'[1]Kategorie V.'!$W$17</f>
        <v>7.2</v>
      </c>
      <c r="O26" s="157">
        <f>'[1]Kategorie V.'!$U$17</f>
        <v>0</v>
      </c>
      <c r="P26" s="7">
        <f>M26+N26-O26</f>
        <v>10.4</v>
      </c>
      <c r="Q26" s="12">
        <f>'[1]Kategorie V.'!$X$17</f>
        <v>3.5</v>
      </c>
      <c r="R26" s="8">
        <f>'[1]Kategorie V.'!$AD$17</f>
        <v>6.4660000000000002</v>
      </c>
      <c r="S26" s="157">
        <f>'[1]Kategorie V.'!$AB$17</f>
        <v>0</v>
      </c>
      <c r="T26" s="8">
        <f>Q26+R26-S26</f>
        <v>9.9660000000000011</v>
      </c>
      <c r="U26" s="13">
        <f>H26+L26+P26+T26</f>
        <v>42.198999999999998</v>
      </c>
    </row>
    <row r="27" spans="1:21" ht="12.95" customHeight="1">
      <c r="A27" s="36" t="s">
        <v>4</v>
      </c>
      <c r="B27" s="111" t="s">
        <v>102</v>
      </c>
      <c r="C27" s="72">
        <v>2002</v>
      </c>
      <c r="D27" s="153" t="s">
        <v>97</v>
      </c>
      <c r="E27" s="9">
        <f>'[1]Kategorie V.'!$C$16</f>
        <v>2.4</v>
      </c>
      <c r="F27" s="4">
        <f>'[1]Kategorie V.'!$I$16</f>
        <v>8.6999999999999993</v>
      </c>
      <c r="G27" s="157">
        <f>'[1]Kategorie V.'!$G$16</f>
        <v>0</v>
      </c>
      <c r="H27" s="7">
        <f>E27+F27-G27</f>
        <v>11.1</v>
      </c>
      <c r="I27" s="10">
        <f>'[1]Kategorie V.'!$J$16</f>
        <v>2.1</v>
      </c>
      <c r="J27" s="4">
        <f>'[1]Kategorie V.'!$P$16</f>
        <v>7.8330000000000002</v>
      </c>
      <c r="K27" s="157">
        <f>'[1]Kategorie V.'!$N$16</f>
        <v>4</v>
      </c>
      <c r="L27" s="8">
        <f>I27+J27-K27</f>
        <v>5.9329999999999998</v>
      </c>
      <c r="M27" s="11">
        <f>'[1]Kategorie V.'!$Q$16</f>
        <v>2.6</v>
      </c>
      <c r="N27" s="8">
        <f>'[1]Kategorie V.'!$W$16</f>
        <v>6.633</v>
      </c>
      <c r="O27" s="157">
        <f>'[1]Kategorie V.'!$U$16</f>
        <v>0</v>
      </c>
      <c r="P27" s="7">
        <f>M27+N27-O27</f>
        <v>9.2330000000000005</v>
      </c>
      <c r="Q27" s="12">
        <f>'[1]Kategorie V.'!$X$16</f>
        <v>3.1</v>
      </c>
      <c r="R27" s="8">
        <f>'[1]Kategorie V.'!$AD$16</f>
        <v>7.2</v>
      </c>
      <c r="S27" s="157">
        <f>'[1]Kategorie V.'!$AB$16</f>
        <v>0</v>
      </c>
      <c r="T27" s="8">
        <f>Q27+R27-S27</f>
        <v>10.3</v>
      </c>
      <c r="U27" s="13">
        <f>H27+L27+P27+T27</f>
        <v>36.566000000000003</v>
      </c>
    </row>
    <row r="28" spans="1:21" ht="12.95" customHeight="1">
      <c r="A28" s="36" t="s">
        <v>5</v>
      </c>
      <c r="B28" s="94" t="s">
        <v>101</v>
      </c>
      <c r="C28" s="72">
        <v>2002</v>
      </c>
      <c r="D28" s="126" t="s">
        <v>97</v>
      </c>
      <c r="E28" s="9">
        <f>'[1]Kategorie V.'!$C$18</f>
        <v>2.4</v>
      </c>
      <c r="F28" s="4">
        <f>'[1]Kategorie V.'!$I$18</f>
        <v>7.9</v>
      </c>
      <c r="G28" s="157">
        <f>'[1]Kategorie V.'!$G$18</f>
        <v>0</v>
      </c>
      <c r="H28" s="7">
        <f>E28+F28-G28</f>
        <v>10.3</v>
      </c>
      <c r="I28" s="10">
        <f>'[1]Kategorie V.'!$J$18</f>
        <v>1.4</v>
      </c>
      <c r="J28" s="4">
        <f>'[1]Kategorie V.'!$P$18</f>
        <v>7</v>
      </c>
      <c r="K28" s="157">
        <f>'[1]Kategorie V.'!$N$18</f>
        <v>4</v>
      </c>
      <c r="L28" s="8">
        <f>I28+J28-K28</f>
        <v>4.4000000000000004</v>
      </c>
      <c r="M28" s="11">
        <f>'[1]Kategorie V.'!$Q$18</f>
        <v>3.2</v>
      </c>
      <c r="N28" s="8">
        <f>'[1]Kategorie V.'!$W$18</f>
        <v>5.1660000000000004</v>
      </c>
      <c r="O28" s="157">
        <f>'[1]Kategorie V.'!$U$18</f>
        <v>0</v>
      </c>
      <c r="P28" s="7">
        <f>M28+N28-O28</f>
        <v>8.3659999999999997</v>
      </c>
      <c r="Q28" s="12">
        <f>'[1]Kategorie V.'!$X$18</f>
        <v>3.1</v>
      </c>
      <c r="R28" s="8">
        <f>'[1]Kategorie V.'!$AD$18</f>
        <v>6</v>
      </c>
      <c r="S28" s="157">
        <f>'[1]Kategorie V.'!$AB$18</f>
        <v>0</v>
      </c>
      <c r="T28" s="8">
        <f>Q28+R28-S28</f>
        <v>9.1</v>
      </c>
      <c r="U28" s="13">
        <f>H28+L28+P28+T28</f>
        <v>32.166000000000004</v>
      </c>
    </row>
    <row r="29" spans="1:21" ht="10.5" customHeight="1" thickBot="1">
      <c r="A29" s="40"/>
      <c r="B29" s="65"/>
      <c r="C29" s="66"/>
      <c r="D29" s="41"/>
      <c r="E29" s="43"/>
      <c r="F29" s="44"/>
      <c r="G29" s="44"/>
      <c r="H29" s="44"/>
      <c r="I29" s="43"/>
      <c r="J29" s="44"/>
      <c r="K29" s="44"/>
      <c r="L29" s="44"/>
      <c r="M29" s="43"/>
      <c r="N29" s="44"/>
      <c r="O29" s="44"/>
      <c r="P29" s="44"/>
      <c r="Q29" s="43"/>
      <c r="R29" s="44"/>
      <c r="S29" s="44"/>
      <c r="T29" s="44"/>
      <c r="U29" s="45"/>
    </row>
    <row r="30" spans="1:21" ht="12.95" customHeight="1" thickTop="1">
      <c r="A30" s="26"/>
      <c r="B30" s="87"/>
      <c r="C30" s="142"/>
      <c r="D30" s="90"/>
      <c r="E30" s="33"/>
      <c r="F30" s="107"/>
      <c r="G30" s="107"/>
      <c r="H30" s="108"/>
      <c r="I30" s="34"/>
      <c r="J30" s="95"/>
      <c r="K30" s="95"/>
      <c r="L30" s="95"/>
      <c r="M30" s="20"/>
      <c r="N30" s="95"/>
      <c r="O30" s="95"/>
      <c r="P30" s="95"/>
      <c r="Q30" s="20"/>
      <c r="R30" s="95"/>
      <c r="S30" s="95"/>
      <c r="T30" s="95"/>
      <c r="U30" s="96"/>
    </row>
    <row r="31" spans="1:21" ht="12.75" customHeight="1">
      <c r="A31" s="16"/>
      <c r="B31" s="88"/>
      <c r="C31" s="143"/>
      <c r="D31" s="35"/>
      <c r="E31" s="3"/>
      <c r="F31" s="97"/>
      <c r="G31" s="97"/>
      <c r="H31" s="101"/>
      <c r="I31" s="21"/>
      <c r="J31" s="97"/>
      <c r="K31" s="97"/>
      <c r="L31" s="97"/>
      <c r="M31" s="21"/>
      <c r="N31" s="97"/>
      <c r="O31" s="97"/>
      <c r="P31" s="97"/>
      <c r="Q31" s="21"/>
      <c r="R31" s="97"/>
      <c r="S31" s="97"/>
      <c r="T31" s="97"/>
      <c r="U31" s="98"/>
    </row>
    <row r="32" spans="1:21" ht="12.95" customHeight="1">
      <c r="A32" s="81" t="s">
        <v>20</v>
      </c>
      <c r="B32" s="155" t="s">
        <v>17</v>
      </c>
      <c r="C32" s="144" t="s">
        <v>23</v>
      </c>
      <c r="D32" s="91" t="s">
        <v>22</v>
      </c>
      <c r="E32" s="24"/>
      <c r="F32" s="99"/>
      <c r="G32" s="99"/>
      <c r="H32" s="102"/>
      <c r="I32" s="25"/>
      <c r="J32" s="99"/>
      <c r="K32" s="99"/>
      <c r="L32" s="99"/>
      <c r="M32" s="25"/>
      <c r="N32" s="99"/>
      <c r="O32" s="99"/>
      <c r="P32" s="99"/>
      <c r="Q32" s="25"/>
      <c r="R32" s="99"/>
      <c r="S32" s="99"/>
      <c r="T32" s="99"/>
      <c r="U32" s="98"/>
    </row>
    <row r="33" spans="1:21" ht="12.95" customHeight="1">
      <c r="A33" s="81"/>
      <c r="B33" s="89"/>
      <c r="C33" s="145"/>
      <c r="D33" s="91"/>
      <c r="E33" s="50" t="s">
        <v>24</v>
      </c>
      <c r="F33" s="103" t="s">
        <v>25</v>
      </c>
      <c r="G33" s="141" t="s">
        <v>132</v>
      </c>
      <c r="H33" s="104" t="s">
        <v>21</v>
      </c>
      <c r="I33" s="50" t="s">
        <v>24</v>
      </c>
      <c r="J33" s="103" t="s">
        <v>25</v>
      </c>
      <c r="K33" s="141" t="s">
        <v>132</v>
      </c>
      <c r="L33" s="106" t="s">
        <v>21</v>
      </c>
      <c r="M33" s="51" t="s">
        <v>24</v>
      </c>
      <c r="N33" s="103" t="s">
        <v>25</v>
      </c>
      <c r="O33" s="141" t="s">
        <v>132</v>
      </c>
      <c r="P33" s="104" t="s">
        <v>21</v>
      </c>
      <c r="Q33" s="50" t="s">
        <v>24</v>
      </c>
      <c r="R33" s="103" t="s">
        <v>25</v>
      </c>
      <c r="S33" s="141" t="s">
        <v>132</v>
      </c>
      <c r="T33" s="106" t="s">
        <v>21</v>
      </c>
      <c r="U33" s="105" t="s">
        <v>1</v>
      </c>
    </row>
    <row r="34" spans="1:21" ht="12.95" customHeight="1">
      <c r="A34" s="36" t="s">
        <v>2</v>
      </c>
      <c r="B34" s="111" t="s">
        <v>118</v>
      </c>
      <c r="C34" s="72">
        <v>1998</v>
      </c>
      <c r="D34" s="126" t="s">
        <v>124</v>
      </c>
      <c r="E34" s="9">
        <f>'[1]Kategorie V.'!$C$24</f>
        <v>2.4</v>
      </c>
      <c r="F34" s="4">
        <f>'[1]Kategorie V.'!$I$24</f>
        <v>9.4</v>
      </c>
      <c r="G34" s="157">
        <f>'[1]Kategorie V.'!$G$24</f>
        <v>0</v>
      </c>
      <c r="H34" s="7">
        <f>E34+F34-G34</f>
        <v>11.8</v>
      </c>
      <c r="I34" s="10">
        <f>'[1]Kategorie V.'!$J$24</f>
        <v>2.5</v>
      </c>
      <c r="J34" s="4">
        <f>'[1]Kategorie V.'!$P$24</f>
        <v>6.6</v>
      </c>
      <c r="K34" s="157">
        <f>'[1]Kategorie V.'!$N$24</f>
        <v>0</v>
      </c>
      <c r="L34" s="7">
        <f>I34+J34-K34</f>
        <v>9.1</v>
      </c>
      <c r="M34" s="11">
        <f>'[1]Kategorie V.'!$Q$24</f>
        <v>3.2</v>
      </c>
      <c r="N34" s="8">
        <f>'[1]Kategorie V.'!$W$24</f>
        <v>8.8000000000000007</v>
      </c>
      <c r="O34" s="157">
        <f>'[1]Kategorie V.'!$U$24</f>
        <v>0</v>
      </c>
      <c r="P34" s="7">
        <f>M34+N34-O34</f>
        <v>12</v>
      </c>
      <c r="Q34" s="12">
        <f>'[1]Kategorie V.'!$X$24</f>
        <v>3.9</v>
      </c>
      <c r="R34" s="8">
        <f>'[1]Kategorie V.'!$AD$24</f>
        <v>7.8</v>
      </c>
      <c r="S34" s="157">
        <f>'[1]Kategorie V.'!$AB$24</f>
        <v>0</v>
      </c>
      <c r="T34" s="7">
        <f>Q34+R34-S34</f>
        <v>11.7</v>
      </c>
      <c r="U34" s="13">
        <f>H34+L34+P34+T34</f>
        <v>44.599999999999994</v>
      </c>
    </row>
    <row r="35" spans="1:21" ht="12.95" customHeight="1">
      <c r="A35" s="36" t="s">
        <v>3</v>
      </c>
      <c r="B35" s="94" t="s">
        <v>36</v>
      </c>
      <c r="C35" s="72">
        <v>2001</v>
      </c>
      <c r="D35" s="93" t="s">
        <v>78</v>
      </c>
      <c r="E35" s="9">
        <f>'[1]Kategorie V.'!$C$21</f>
        <v>3</v>
      </c>
      <c r="F35" s="4">
        <f>'[1]Kategorie V.'!$I$21</f>
        <v>9</v>
      </c>
      <c r="G35" s="157">
        <f>'[1]Kategorie V.'!$G$21</f>
        <v>0</v>
      </c>
      <c r="H35" s="7">
        <f>E35+F35-G35</f>
        <v>12</v>
      </c>
      <c r="I35" s="10">
        <f>'[1]Kategorie V.'!$J$21</f>
        <v>2.9</v>
      </c>
      <c r="J35" s="4">
        <f>'[1]Kategorie V.'!$P$21</f>
        <v>7.1660000000000004</v>
      </c>
      <c r="K35" s="157">
        <f>'[1]Kategorie V.'!$N$21</f>
        <v>0</v>
      </c>
      <c r="L35" s="7">
        <f>I35+J35-K35</f>
        <v>10.066000000000001</v>
      </c>
      <c r="M35" s="11">
        <f>'[1]Kategorie V.'!$Q$21</f>
        <v>3.3</v>
      </c>
      <c r="N35" s="8">
        <f>'[1]Kategorie V.'!$W$21</f>
        <v>7</v>
      </c>
      <c r="O35" s="157">
        <f>'[1]Kategorie V.'!$U$21</f>
        <v>0</v>
      </c>
      <c r="P35" s="7">
        <f>M35+N35-O35</f>
        <v>10.3</v>
      </c>
      <c r="Q35" s="12">
        <f>'[1]Kategorie V.'!$X$21</f>
        <v>3.7</v>
      </c>
      <c r="R35" s="8">
        <f>'[1]Kategorie V.'!$AD$21</f>
        <v>6.7329999999999997</v>
      </c>
      <c r="S35" s="157">
        <f>'[1]Kategorie V.'!$AB$21</f>
        <v>0</v>
      </c>
      <c r="T35" s="7">
        <f>Q35+R35-S35</f>
        <v>10.433</v>
      </c>
      <c r="U35" s="13">
        <f>H35+L35+P35+T35</f>
        <v>42.798999999999999</v>
      </c>
    </row>
    <row r="36" spans="1:21" ht="12.95" customHeight="1">
      <c r="A36" s="36" t="s">
        <v>4</v>
      </c>
      <c r="B36" s="109" t="s">
        <v>72</v>
      </c>
      <c r="C36" s="113">
        <v>2000</v>
      </c>
      <c r="D36" s="110" t="s">
        <v>66</v>
      </c>
      <c r="E36" s="9">
        <f>'[1]Kategorie V.'!$C$20</f>
        <v>2.4</v>
      </c>
      <c r="F36" s="4">
        <f>'[1]Kategorie V.'!$I$20</f>
        <v>9.3000000000000007</v>
      </c>
      <c r="G36" s="157">
        <f>'[1]Kategorie V.'!$G$20</f>
        <v>0</v>
      </c>
      <c r="H36" s="7">
        <f>E36+F36-G36</f>
        <v>11.700000000000001</v>
      </c>
      <c r="I36" s="10">
        <f>'[1]Kategorie V.'!$J$20</f>
        <v>2.4</v>
      </c>
      <c r="J36" s="4">
        <f>'[1]Kategorie V.'!$P$20</f>
        <v>6.8659999999999997</v>
      </c>
      <c r="K36" s="157">
        <f>'[1]Kategorie V.'!$N$20</f>
        <v>0</v>
      </c>
      <c r="L36" s="7">
        <f>I36+J36-K36</f>
        <v>9.266</v>
      </c>
      <c r="M36" s="11">
        <f>'[1]Kategorie V.'!$Q$20</f>
        <v>3.7</v>
      </c>
      <c r="N36" s="8">
        <f>'[1]Kategorie V.'!$W$20</f>
        <v>7.6</v>
      </c>
      <c r="O36" s="157">
        <f>'[1]Kategorie V.'!$U$20</f>
        <v>0</v>
      </c>
      <c r="P36" s="7">
        <f>M36+N36-O36</f>
        <v>11.3</v>
      </c>
      <c r="Q36" s="12">
        <f>'[1]Kategorie V.'!$X$20</f>
        <v>4.2</v>
      </c>
      <c r="R36" s="8">
        <f>'[1]Kategorie V.'!$AD$20</f>
        <v>5.6</v>
      </c>
      <c r="S36" s="157">
        <f>'[1]Kategorie V.'!$AB$20</f>
        <v>0</v>
      </c>
      <c r="T36" s="7">
        <f>Q36+R36-S36</f>
        <v>9.8000000000000007</v>
      </c>
      <c r="U36" s="13">
        <f>H36+L36+P36+T36</f>
        <v>42.066000000000003</v>
      </c>
    </row>
    <row r="37" spans="1:21" ht="12.95" customHeight="1">
      <c r="A37" s="36" t="s">
        <v>5</v>
      </c>
      <c r="B37" s="109" t="s">
        <v>117</v>
      </c>
      <c r="C37" s="113">
        <v>2001</v>
      </c>
      <c r="D37" s="110" t="s">
        <v>124</v>
      </c>
      <c r="E37" s="9">
        <f>'[1]Kategorie V.'!$C$23</f>
        <v>3</v>
      </c>
      <c r="F37" s="4">
        <f>'[1]Kategorie V.'!$I$23</f>
        <v>8.9</v>
      </c>
      <c r="G37" s="157">
        <f>'[1]Kategorie V.'!$G$23</f>
        <v>0</v>
      </c>
      <c r="H37" s="7">
        <f>E37+F37-G37</f>
        <v>11.9</v>
      </c>
      <c r="I37" s="10">
        <f>'[1]Kategorie V.'!$J$23</f>
        <v>2.2999999999999998</v>
      </c>
      <c r="J37" s="4">
        <f>'[1]Kategorie V.'!$P$23</f>
        <v>6.0659999999999998</v>
      </c>
      <c r="K37" s="157">
        <f>'[1]Kategorie V.'!$N$23</f>
        <v>4</v>
      </c>
      <c r="L37" s="7">
        <f>I37+J37-K37</f>
        <v>4.3659999999999997</v>
      </c>
      <c r="M37" s="11">
        <f>'[1]Kategorie V.'!$Q$23</f>
        <v>4</v>
      </c>
      <c r="N37" s="8">
        <f>'[1]Kategorie V.'!$W$23</f>
        <v>8</v>
      </c>
      <c r="O37" s="157">
        <f>'[1]Kategorie V.'!$U$23</f>
        <v>0</v>
      </c>
      <c r="P37" s="7">
        <f>M37+N37-O37</f>
        <v>12</v>
      </c>
      <c r="Q37" s="12">
        <f>'[1]Kategorie V.'!$X$23</f>
        <v>3.9</v>
      </c>
      <c r="R37" s="8">
        <f>'[1]Kategorie V.'!$AD$23</f>
        <v>6.633</v>
      </c>
      <c r="S37" s="157">
        <f>'[1]Kategorie V.'!$AB$23</f>
        <v>0</v>
      </c>
      <c r="T37" s="7">
        <f>Q37+R37-S37</f>
        <v>10.532999999999999</v>
      </c>
      <c r="U37" s="13">
        <f>H37+L37+P37+T37</f>
        <v>38.798999999999999</v>
      </c>
    </row>
    <row r="38" spans="1:21" ht="12.95" customHeight="1">
      <c r="A38" s="36" t="s">
        <v>6</v>
      </c>
      <c r="B38" s="94" t="s">
        <v>71</v>
      </c>
      <c r="C38" s="72">
        <v>2001</v>
      </c>
      <c r="D38" s="126" t="s">
        <v>66</v>
      </c>
      <c r="E38" s="9">
        <f>'[1]Kategorie V.'!$C$22</f>
        <v>2.4</v>
      </c>
      <c r="F38" s="4">
        <f>'[1]Kategorie V.'!$I$22</f>
        <v>9.1</v>
      </c>
      <c r="G38" s="157">
        <f>'[1]Kategorie V.'!$G$22</f>
        <v>0</v>
      </c>
      <c r="H38" s="7">
        <f>E38+F38-G38</f>
        <v>11.5</v>
      </c>
      <c r="I38" s="10">
        <f>'[1]Kategorie V.'!$J$22</f>
        <v>2.2999999999999998</v>
      </c>
      <c r="J38" s="4">
        <f>'[1]Kategorie V.'!$P$22</f>
        <v>5.8659999999999997</v>
      </c>
      <c r="K38" s="157">
        <f>'[1]Kategorie V.'!$N$22</f>
        <v>0</v>
      </c>
      <c r="L38" s="7">
        <f>I38+J38-K38</f>
        <v>8.1660000000000004</v>
      </c>
      <c r="M38" s="11">
        <f>'[1]Kategorie V.'!$Q$22</f>
        <v>2.6</v>
      </c>
      <c r="N38" s="8">
        <f>'[1]Kategorie V.'!$W$22</f>
        <v>6.6660000000000004</v>
      </c>
      <c r="O38" s="157">
        <f>'[1]Kategorie V.'!$U$22</f>
        <v>0</v>
      </c>
      <c r="P38" s="7">
        <f>M38+N38-O38</f>
        <v>9.266</v>
      </c>
      <c r="Q38" s="12">
        <f>'[1]Kategorie V.'!$X$22</f>
        <v>3.3</v>
      </c>
      <c r="R38" s="8">
        <f>'[1]Kategorie V.'!$AD$22</f>
        <v>4.8659999999999997</v>
      </c>
      <c r="S38" s="157">
        <f>'[1]Kategorie V.'!$AB$22</f>
        <v>0</v>
      </c>
      <c r="T38" s="7">
        <f>Q38+R38-S38</f>
        <v>8.1660000000000004</v>
      </c>
      <c r="U38" s="13">
        <f>H38+L38+P38+T38</f>
        <v>37.097999999999999</v>
      </c>
    </row>
    <row r="39" spans="1:21" ht="12" customHeight="1">
      <c r="A39" s="40"/>
      <c r="B39" s="2"/>
      <c r="C39" s="66"/>
      <c r="D39" s="42"/>
      <c r="E39" s="43"/>
      <c r="F39" s="44"/>
      <c r="G39" s="44"/>
      <c r="H39" s="44"/>
      <c r="I39" s="43"/>
      <c r="J39" s="44"/>
      <c r="K39" s="44"/>
      <c r="L39" s="44"/>
      <c r="M39" s="43"/>
      <c r="N39" s="44"/>
      <c r="O39" s="44"/>
      <c r="P39" s="44"/>
      <c r="Q39" s="43"/>
      <c r="R39" s="44"/>
      <c r="S39" s="44"/>
      <c r="T39" s="44"/>
      <c r="U39" s="45"/>
    </row>
    <row r="40" spans="1:21" ht="18">
      <c r="A40" s="3"/>
      <c r="B40" s="65"/>
      <c r="C40" s="115"/>
      <c r="D40" s="116"/>
      <c r="E40" s="116"/>
      <c r="F40" s="117"/>
      <c r="G40" s="117"/>
      <c r="H40" s="117"/>
      <c r="I40" s="118"/>
      <c r="J40" s="97"/>
      <c r="K40" s="97"/>
      <c r="L40" s="97"/>
      <c r="M40" s="3"/>
      <c r="N40" s="97"/>
      <c r="O40" s="97"/>
      <c r="P40" s="97"/>
      <c r="Q40" s="3"/>
      <c r="R40" s="97"/>
      <c r="S40" s="97"/>
      <c r="T40" s="97"/>
      <c r="U40" s="97"/>
    </row>
    <row r="41" spans="1:21">
      <c r="A41" s="3"/>
      <c r="B41" s="65"/>
      <c r="C41" s="115"/>
      <c r="D41" s="3"/>
      <c r="E41" s="3"/>
      <c r="F41" s="97"/>
      <c r="G41" s="97"/>
      <c r="H41" s="97"/>
      <c r="I41" s="3"/>
      <c r="J41" s="97"/>
      <c r="K41" s="97"/>
      <c r="L41" s="97"/>
      <c r="M41" s="3"/>
      <c r="N41" s="97"/>
      <c r="O41" s="97"/>
      <c r="P41" s="97"/>
      <c r="Q41" s="3"/>
      <c r="R41" s="97"/>
      <c r="S41" s="97"/>
      <c r="T41" s="97"/>
      <c r="U41" s="97"/>
    </row>
    <row r="42" spans="1:21">
      <c r="A42" s="119"/>
      <c r="B42" s="120"/>
      <c r="C42" s="121"/>
      <c r="D42" s="119"/>
      <c r="E42" s="119"/>
      <c r="F42" s="122"/>
      <c r="G42" s="122"/>
      <c r="H42" s="122"/>
      <c r="I42" s="119"/>
      <c r="J42" s="122"/>
      <c r="K42" s="122"/>
      <c r="L42" s="122"/>
      <c r="M42" s="119"/>
      <c r="N42" s="122"/>
      <c r="O42" s="122"/>
      <c r="P42" s="122"/>
      <c r="Q42" s="119"/>
      <c r="R42" s="122"/>
      <c r="S42" s="122"/>
      <c r="T42" s="122"/>
      <c r="U42" s="97"/>
    </row>
    <row r="43" spans="1:21">
      <c r="A43" s="119"/>
      <c r="B43" s="120"/>
      <c r="C43" s="123"/>
      <c r="D43" s="119"/>
      <c r="E43" s="124"/>
      <c r="F43" s="45"/>
      <c r="G43" s="45"/>
      <c r="H43" s="125"/>
      <c r="I43" s="124"/>
      <c r="J43" s="45"/>
      <c r="K43" s="45"/>
      <c r="L43" s="125"/>
      <c r="M43" s="124"/>
      <c r="N43" s="45"/>
      <c r="O43" s="45"/>
      <c r="P43" s="125"/>
      <c r="Q43" s="124"/>
      <c r="R43" s="45"/>
      <c r="S43" s="45"/>
      <c r="T43" s="125"/>
      <c r="U43" s="122"/>
    </row>
    <row r="44" spans="1:21">
      <c r="A44" s="40"/>
      <c r="B44" s="114"/>
      <c r="C44" s="66"/>
      <c r="D44" s="42"/>
      <c r="E44" s="43"/>
      <c r="F44" s="44"/>
      <c r="G44" s="44"/>
      <c r="H44" s="44"/>
      <c r="I44" s="43"/>
      <c r="J44" s="44"/>
      <c r="K44" s="44"/>
      <c r="L44" s="44"/>
      <c r="M44" s="43"/>
      <c r="N44" s="44"/>
      <c r="O44" s="44"/>
      <c r="P44" s="44"/>
      <c r="Q44" s="43"/>
      <c r="R44" s="44"/>
      <c r="S44" s="44"/>
      <c r="T44" s="44"/>
      <c r="U44" s="45"/>
    </row>
    <row r="45" spans="1:21">
      <c r="A45" s="40"/>
      <c r="B45" s="114"/>
      <c r="C45" s="66"/>
      <c r="D45" s="42"/>
      <c r="E45" s="43"/>
      <c r="F45" s="44"/>
      <c r="G45" s="44"/>
      <c r="H45" s="44"/>
      <c r="I45" s="43"/>
      <c r="J45" s="44"/>
      <c r="K45" s="44"/>
      <c r="L45" s="44"/>
      <c r="M45" s="43"/>
      <c r="N45" s="44"/>
      <c r="O45" s="44"/>
      <c r="P45" s="44"/>
      <c r="Q45" s="43"/>
      <c r="R45" s="44"/>
      <c r="S45" s="44"/>
      <c r="T45" s="44"/>
      <c r="U45" s="45"/>
    </row>
    <row r="46" spans="1:21">
      <c r="A46" s="40"/>
      <c r="B46" s="114"/>
      <c r="C46" s="66"/>
      <c r="D46" s="42"/>
      <c r="E46" s="43"/>
      <c r="F46" s="44"/>
      <c r="G46" s="44"/>
      <c r="H46" s="44"/>
      <c r="I46" s="43"/>
      <c r="J46" s="44"/>
      <c r="K46" s="44"/>
      <c r="L46" s="44"/>
      <c r="M46" s="43"/>
      <c r="N46" s="44"/>
      <c r="O46" s="44"/>
      <c r="P46" s="44"/>
      <c r="Q46" s="43"/>
      <c r="R46" s="44"/>
      <c r="S46" s="44"/>
      <c r="T46" s="44"/>
      <c r="U46" s="45"/>
    </row>
    <row r="47" spans="1:21">
      <c r="A47" s="40"/>
      <c r="B47" s="114"/>
      <c r="C47" s="66"/>
      <c r="D47" s="42"/>
      <c r="E47" s="43"/>
      <c r="F47" s="44"/>
      <c r="G47" s="44"/>
      <c r="H47" s="44"/>
      <c r="I47" s="43"/>
      <c r="J47" s="44"/>
      <c r="K47" s="44"/>
      <c r="L47" s="44"/>
      <c r="M47" s="43"/>
      <c r="N47" s="44"/>
      <c r="O47" s="44"/>
      <c r="P47" s="44"/>
      <c r="Q47" s="43"/>
      <c r="R47" s="44"/>
      <c r="S47" s="44"/>
      <c r="T47" s="44"/>
      <c r="U47" s="45"/>
    </row>
  </sheetData>
  <sortState ref="B33:U38">
    <sortCondition descending="1" ref="U33:U38"/>
  </sortState>
  <phoneticPr fontId="3" type="noConversion"/>
  <pageMargins left="0.39370078740157483" right="0.39370078740157483" top="0.5" bottom="0.98425196850393704" header="0.51181102362204722" footer="0.51181102362204722"/>
  <pageSetup paperSize="9" orientation="landscape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N15"/>
  <sheetViews>
    <sheetView tabSelected="1" topLeftCell="A2" workbookViewId="0">
      <selection activeCell="H20" sqref="H20"/>
    </sheetView>
  </sheetViews>
  <sheetFormatPr defaultRowHeight="12.75"/>
  <cols>
    <col min="1" max="1" width="5" customWidth="1"/>
    <col min="2" max="2" width="18.140625" customWidth="1"/>
    <col min="3" max="3" width="7.28515625" customWidth="1"/>
    <col min="4" max="4" width="24.42578125" customWidth="1"/>
    <col min="5" max="13" width="6.7109375" customWidth="1"/>
  </cols>
  <sheetData>
    <row r="1" spans="1:14" ht="33" customHeight="1"/>
    <row r="2" spans="1:14" ht="23.25">
      <c r="B2" s="2" t="s">
        <v>134</v>
      </c>
    </row>
    <row r="3" spans="1:14" ht="24" thickBot="1">
      <c r="B3" s="2"/>
    </row>
    <row r="4" spans="1:14" ht="18.75" thickTop="1">
      <c r="A4" s="80"/>
      <c r="B4" s="87"/>
      <c r="C4" s="142"/>
      <c r="D4" s="90"/>
      <c r="E4" s="33"/>
      <c r="F4" s="107"/>
      <c r="G4" s="108"/>
      <c r="H4" s="20"/>
      <c r="I4" s="95"/>
      <c r="J4" s="95"/>
      <c r="K4" s="20"/>
      <c r="L4" s="95"/>
      <c r="M4" s="100"/>
      <c r="N4" s="96"/>
    </row>
    <row r="5" spans="1:14">
      <c r="A5" s="16"/>
      <c r="B5" s="88"/>
      <c r="C5" s="143"/>
      <c r="D5" s="35"/>
      <c r="E5" s="3"/>
      <c r="F5" s="97"/>
      <c r="G5" s="101"/>
      <c r="H5" s="21"/>
      <c r="I5" s="97"/>
      <c r="J5" s="97"/>
      <c r="K5" s="21"/>
      <c r="L5" s="97"/>
      <c r="M5" s="101"/>
      <c r="N5" s="98"/>
    </row>
    <row r="6" spans="1:14">
      <c r="A6" s="81" t="s">
        <v>20</v>
      </c>
      <c r="B6" s="155" t="s">
        <v>17</v>
      </c>
      <c r="C6" s="144" t="s">
        <v>23</v>
      </c>
      <c r="D6" s="91" t="s">
        <v>22</v>
      </c>
      <c r="E6" s="24"/>
      <c r="F6" s="99"/>
      <c r="G6" s="102"/>
      <c r="H6" s="25"/>
      <c r="I6" s="99"/>
      <c r="J6" s="99"/>
      <c r="K6" s="25"/>
      <c r="L6" s="99"/>
      <c r="M6" s="102"/>
      <c r="N6" s="98"/>
    </row>
    <row r="7" spans="1:14" ht="13.5" thickBot="1">
      <c r="A7" s="81"/>
      <c r="B7" s="89"/>
      <c r="C7" s="145"/>
      <c r="D7" s="91"/>
      <c r="E7" s="50" t="s">
        <v>24</v>
      </c>
      <c r="F7" s="103" t="s">
        <v>25</v>
      </c>
      <c r="G7" s="104" t="s">
        <v>21</v>
      </c>
      <c r="H7" s="51" t="s">
        <v>24</v>
      </c>
      <c r="I7" s="103" t="s">
        <v>25</v>
      </c>
      <c r="J7" s="104" t="s">
        <v>21</v>
      </c>
      <c r="K7" s="50" t="s">
        <v>24</v>
      </c>
      <c r="L7" s="103" t="s">
        <v>25</v>
      </c>
      <c r="M7" s="104" t="s">
        <v>21</v>
      </c>
      <c r="N7" s="105" t="s">
        <v>1</v>
      </c>
    </row>
    <row r="8" spans="1:14" ht="13.5" thickTop="1">
      <c r="A8" s="171" t="s">
        <v>2</v>
      </c>
      <c r="B8" s="172" t="s">
        <v>95</v>
      </c>
      <c r="C8" s="173">
        <v>2008</v>
      </c>
      <c r="D8" s="197" t="s">
        <v>84</v>
      </c>
      <c r="E8" s="175">
        <f>'[1]Kategorie VI.-Kluci'!$C$5</f>
        <v>2.5</v>
      </c>
      <c r="F8" s="178">
        <f>'[1]Kategorie VI.-Kluci'!$H$5</f>
        <v>9.1</v>
      </c>
      <c r="G8" s="177">
        <f t="shared" ref="G8:G14" si="0">E8+F8</f>
        <v>11.6</v>
      </c>
      <c r="H8" s="175">
        <f>'[1]Kategorie VI.-Kluci'!$I$5</f>
        <v>2.5</v>
      </c>
      <c r="I8" s="198">
        <f>'[1]Kategorie VI.-Kluci'!$N$5</f>
        <v>9.6</v>
      </c>
      <c r="J8" s="177">
        <f t="shared" ref="J8:J14" si="1">H8+I8</f>
        <v>12.1</v>
      </c>
      <c r="K8" s="182">
        <f>'[1]Kategorie VI.-Kluci'!$O$5</f>
        <v>2.5</v>
      </c>
      <c r="L8" s="178">
        <f>'[1]Kategorie VI.-Kluci'!$T$5</f>
        <v>8.8000000000000007</v>
      </c>
      <c r="M8" s="179">
        <f t="shared" ref="M8:M14" si="2">K8+L8</f>
        <v>11.3</v>
      </c>
      <c r="N8" s="180">
        <f t="shared" ref="N8:N14" si="3">G8+J8+M8</f>
        <v>35</v>
      </c>
    </row>
    <row r="9" spans="1:14">
      <c r="A9" s="36" t="s">
        <v>3</v>
      </c>
      <c r="B9" s="94" t="s">
        <v>122</v>
      </c>
      <c r="C9" s="72">
        <v>2007</v>
      </c>
      <c r="D9" s="153" t="s">
        <v>124</v>
      </c>
      <c r="E9" s="9">
        <f>'[1]Kategorie VI.-Kluci'!$C$11</f>
        <v>2</v>
      </c>
      <c r="F9" s="4">
        <f>'[1]Kategorie VI.-Kluci'!$H$11</f>
        <v>8.4499999999999993</v>
      </c>
      <c r="G9" s="7">
        <f t="shared" si="0"/>
        <v>10.45</v>
      </c>
      <c r="H9" s="9">
        <f>'[1]Kategorie VI.-Kluci'!$I$11</f>
        <v>2</v>
      </c>
      <c r="I9" s="156">
        <f>'[1]Kategorie VI.-Kluci'!$N$11</f>
        <v>8.6999999999999993</v>
      </c>
      <c r="J9" s="7">
        <f t="shared" si="1"/>
        <v>10.7</v>
      </c>
      <c r="K9" s="10">
        <f>'[1]Kategorie VI.-Kluci'!$O$11</f>
        <v>2.5</v>
      </c>
      <c r="L9" s="4">
        <f>'[1]Kategorie VI.-Kluci'!$T$11</f>
        <v>9.3000000000000007</v>
      </c>
      <c r="M9" s="8">
        <f t="shared" si="2"/>
        <v>11.8</v>
      </c>
      <c r="N9" s="13">
        <f t="shared" si="3"/>
        <v>32.950000000000003</v>
      </c>
    </row>
    <row r="10" spans="1:14">
      <c r="A10" s="36" t="s">
        <v>4</v>
      </c>
      <c r="B10" s="94" t="s">
        <v>120</v>
      </c>
      <c r="C10" s="72">
        <v>2008</v>
      </c>
      <c r="D10" s="153" t="s">
        <v>124</v>
      </c>
      <c r="E10" s="9">
        <f>'[1]Kategorie VI.-Kluci'!$C$8</f>
        <v>2</v>
      </c>
      <c r="F10" s="4">
        <f>'[1]Kategorie VI.-Kluci'!$H$8</f>
        <v>7.7</v>
      </c>
      <c r="G10" s="7">
        <f t="shared" si="0"/>
        <v>9.6999999999999993</v>
      </c>
      <c r="H10" s="9">
        <f>'[1]Kategorie VI.-Kluci'!$I$8</f>
        <v>2</v>
      </c>
      <c r="I10" s="156">
        <f>'[1]Kategorie VI.-Kluci'!$N$8</f>
        <v>9.4</v>
      </c>
      <c r="J10" s="7">
        <f t="shared" si="1"/>
        <v>11.4</v>
      </c>
      <c r="K10" s="10">
        <f>'[1]Kategorie VI.-Kluci'!$O$8</f>
        <v>2.5</v>
      </c>
      <c r="L10" s="4">
        <f>'[1]Kategorie VI.-Kluci'!$T$8</f>
        <v>9.1</v>
      </c>
      <c r="M10" s="7">
        <f t="shared" si="2"/>
        <v>11.6</v>
      </c>
      <c r="N10" s="13">
        <f t="shared" si="3"/>
        <v>32.700000000000003</v>
      </c>
    </row>
    <row r="11" spans="1:14">
      <c r="A11" s="36" t="s">
        <v>5</v>
      </c>
      <c r="B11" s="94" t="s">
        <v>121</v>
      </c>
      <c r="C11" s="72">
        <v>2007</v>
      </c>
      <c r="D11" s="153" t="s">
        <v>124</v>
      </c>
      <c r="E11" s="9">
        <f>'[1]Kategorie VI.-Kluci'!$C$10</f>
        <v>2</v>
      </c>
      <c r="F11" s="4">
        <f>'[1]Kategorie VI.-Kluci'!$H$10</f>
        <v>8</v>
      </c>
      <c r="G11" s="7">
        <f t="shared" si="0"/>
        <v>10</v>
      </c>
      <c r="H11" s="9">
        <f>'[1]Kategorie VI.-Kluci'!$I$10</f>
        <v>2</v>
      </c>
      <c r="I11" s="156">
        <f>'[1]Kategorie VI.-Kluci'!$N$10</f>
        <v>9</v>
      </c>
      <c r="J11" s="7">
        <f t="shared" si="1"/>
        <v>11</v>
      </c>
      <c r="K11" s="10">
        <f>'[1]Kategorie VI.-Kluci'!$O$10</f>
        <v>2.5</v>
      </c>
      <c r="L11" s="4">
        <f>'[1]Kategorie VI.-Kluci'!$T$10</f>
        <v>8.65</v>
      </c>
      <c r="M11" s="7">
        <f t="shared" si="2"/>
        <v>11.15</v>
      </c>
      <c r="N11" s="13">
        <f t="shared" si="3"/>
        <v>32.15</v>
      </c>
    </row>
    <row r="12" spans="1:14">
      <c r="A12" s="36" t="s">
        <v>6</v>
      </c>
      <c r="B12" s="94" t="s">
        <v>119</v>
      </c>
      <c r="C12" s="72">
        <v>2007</v>
      </c>
      <c r="D12" s="153" t="s">
        <v>124</v>
      </c>
      <c r="E12" s="9">
        <f>'[1]Kategorie VI.-Kluci'!$C$9</f>
        <v>2</v>
      </c>
      <c r="F12" s="4">
        <f>'[1]Kategorie VI.-Kluci'!$H$9</f>
        <v>7.5</v>
      </c>
      <c r="G12" s="7">
        <f t="shared" si="0"/>
        <v>9.5</v>
      </c>
      <c r="H12" s="9">
        <f>'[1]Kategorie VI.-Kluci'!$I$9</f>
        <v>2</v>
      </c>
      <c r="I12" s="156">
        <f>'[1]Kategorie VI.-Kluci'!$N$9</f>
        <v>8.9499999999999993</v>
      </c>
      <c r="J12" s="7">
        <f t="shared" si="1"/>
        <v>10.95</v>
      </c>
      <c r="K12" s="10">
        <f>'[1]Kategorie VI.-Kluci'!$O$9</f>
        <v>2.5</v>
      </c>
      <c r="L12" s="4">
        <f>'[1]Kategorie VI.-Kluci'!$T$9</f>
        <v>8.9</v>
      </c>
      <c r="M12" s="7">
        <f t="shared" si="2"/>
        <v>11.4</v>
      </c>
      <c r="N12" s="13">
        <f t="shared" si="3"/>
        <v>31.85</v>
      </c>
    </row>
    <row r="13" spans="1:14">
      <c r="A13" s="36" t="s">
        <v>7</v>
      </c>
      <c r="B13" s="94" t="s">
        <v>123</v>
      </c>
      <c r="C13" s="72">
        <v>2007</v>
      </c>
      <c r="D13" s="153" t="s">
        <v>124</v>
      </c>
      <c r="E13" s="9">
        <f>'[1]Kategorie VI.-Kluci'!$C$7</f>
        <v>2</v>
      </c>
      <c r="F13" s="4">
        <f>'[1]Kategorie VI.-Kluci'!$H$7</f>
        <v>7.9</v>
      </c>
      <c r="G13" s="7">
        <f t="shared" si="0"/>
        <v>9.9</v>
      </c>
      <c r="H13" s="9">
        <f>'[1]Kategorie VI.-Kluci'!$I$7</f>
        <v>1.5</v>
      </c>
      <c r="I13" s="156">
        <f>'[1]Kategorie VI.-Kluci'!$N$7</f>
        <v>8.5</v>
      </c>
      <c r="J13" s="7">
        <f t="shared" si="1"/>
        <v>10</v>
      </c>
      <c r="K13" s="10">
        <f>'[1]Kategorie VI.-Kluci'!$O$7</f>
        <v>2.5</v>
      </c>
      <c r="L13" s="4">
        <f>'[1]Kategorie VI.-Kluci'!$T$7</f>
        <v>8.5</v>
      </c>
      <c r="M13" s="7">
        <f t="shared" si="2"/>
        <v>11</v>
      </c>
      <c r="N13" s="13">
        <f t="shared" si="3"/>
        <v>30.9</v>
      </c>
    </row>
    <row r="14" spans="1:14" ht="13.5" thickBot="1">
      <c r="A14" s="161" t="s">
        <v>8</v>
      </c>
      <c r="B14" s="199" t="s">
        <v>135</v>
      </c>
      <c r="C14" s="163">
        <v>2008</v>
      </c>
      <c r="D14" s="200" t="s">
        <v>124</v>
      </c>
      <c r="E14" s="165">
        <f>'[1]Kategorie VI.-Kluci'!$C$3</f>
        <v>2.5</v>
      </c>
      <c r="F14" s="168">
        <f>'[1]Kategorie VI.-Kluci'!$H$3</f>
        <v>6.9</v>
      </c>
      <c r="G14" s="167">
        <f t="shared" si="0"/>
        <v>9.4</v>
      </c>
      <c r="H14" s="165">
        <f>'[1]Kategorie VI.-Kluci'!$I$3</f>
        <v>1</v>
      </c>
      <c r="I14" s="201">
        <f>'[1]Kategorie VI.-Kluci'!$N$3</f>
        <v>7.5</v>
      </c>
      <c r="J14" s="167">
        <f t="shared" si="1"/>
        <v>8.5</v>
      </c>
      <c r="K14" s="186">
        <f>'[1]Kategorie VI.-Kluci'!$O$3</f>
        <v>2.5</v>
      </c>
      <c r="L14" s="168">
        <f>'[1]Kategorie VI.-Kluci'!$T$3</f>
        <v>8.4</v>
      </c>
      <c r="M14" s="167">
        <f t="shared" si="2"/>
        <v>10.9</v>
      </c>
      <c r="N14" s="170">
        <f t="shared" si="3"/>
        <v>28.799999999999997</v>
      </c>
    </row>
    <row r="15" spans="1:14" ht="13.5" thickTop="1"/>
  </sheetData>
  <sortState ref="B8:N16">
    <sortCondition descending="1" ref="N8:N16"/>
  </sortState>
  <pageMargins left="0.7" right="0.7" top="0.78740157499999996" bottom="0.78740157499999996" header="0.3" footer="0.3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I.-2007 a ml.</vt:lpstr>
      <vt:lpstr>II.-2006</vt:lpstr>
      <vt:lpstr>III.-2005</vt:lpstr>
      <vt:lpstr>IV.-2004-2003 </vt:lpstr>
      <vt:lpstr>V.-2004 a starší</vt:lpstr>
      <vt:lpstr>VI.-Kluci</vt:lpstr>
    </vt:vector>
  </TitlesOfParts>
  <Company>fg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doma</dc:creator>
  <cp:lastModifiedBy>Simona</cp:lastModifiedBy>
  <cp:lastPrinted>2013-12-14T13:04:26Z</cp:lastPrinted>
  <dcterms:created xsi:type="dcterms:W3CDTF">2005-10-29T08:15:53Z</dcterms:created>
  <dcterms:modified xsi:type="dcterms:W3CDTF">2013-12-15T20:32:55Z</dcterms:modified>
</cp:coreProperties>
</file>