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Výsledky družstva" sheetId="1" r:id="rId1"/>
    <sheet name="Výsledky jednotlivci" sheetId="2" r:id="rId2"/>
    <sheet name="Finále kladina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8" i="3"/>
  <c r="B7"/>
  <c r="B6"/>
  <c r="B5"/>
  <c r="B4"/>
  <c r="B3"/>
  <c r="C2"/>
  <c r="K38" i="2" l="1"/>
  <c r="J38"/>
  <c r="I38"/>
  <c r="H38"/>
  <c r="G38"/>
  <c r="E38"/>
  <c r="D38"/>
  <c r="C38"/>
  <c r="K37"/>
  <c r="J37"/>
  <c r="I37"/>
  <c r="H37"/>
  <c r="G37"/>
  <c r="E37"/>
  <c r="D37"/>
  <c r="C37"/>
  <c r="K36"/>
  <c r="J36"/>
  <c r="I36"/>
  <c r="H36"/>
  <c r="G36"/>
  <c r="E36"/>
  <c r="D36"/>
  <c r="C36"/>
  <c r="K35"/>
  <c r="J35"/>
  <c r="I35"/>
  <c r="H35"/>
  <c r="G35"/>
  <c r="E35"/>
  <c r="D35"/>
  <c r="C35"/>
  <c r="K34"/>
  <c r="J34"/>
  <c r="I34"/>
  <c r="H34"/>
  <c r="G34"/>
  <c r="E34"/>
  <c r="D34"/>
  <c r="C34"/>
  <c r="K33"/>
  <c r="J33"/>
  <c r="I33"/>
  <c r="H33"/>
  <c r="G33"/>
  <c r="E33"/>
  <c r="D33"/>
  <c r="C33"/>
  <c r="K32"/>
  <c r="J32"/>
  <c r="I32"/>
  <c r="H32"/>
  <c r="G32"/>
  <c r="E32"/>
  <c r="D32"/>
  <c r="C32"/>
  <c r="K31"/>
  <c r="J31"/>
  <c r="I31"/>
  <c r="H31"/>
  <c r="G31"/>
  <c r="E31"/>
  <c r="D31"/>
  <c r="C31"/>
  <c r="K30"/>
  <c r="J30"/>
  <c r="I30"/>
  <c r="H30"/>
  <c r="G30"/>
  <c r="E30"/>
  <c r="D30"/>
  <c r="C30"/>
  <c r="K29"/>
  <c r="J29"/>
  <c r="I29"/>
  <c r="H29"/>
  <c r="G29"/>
  <c r="E29"/>
  <c r="D29"/>
  <c r="C29"/>
  <c r="K28"/>
  <c r="J28"/>
  <c r="I28"/>
  <c r="H28"/>
  <c r="G28"/>
  <c r="E28"/>
  <c r="D28"/>
  <c r="C28"/>
  <c r="K27"/>
  <c r="J27"/>
  <c r="I27"/>
  <c r="H27"/>
  <c r="G27"/>
  <c r="E27"/>
  <c r="D27"/>
  <c r="C27"/>
  <c r="K26"/>
  <c r="J26"/>
  <c r="I26"/>
  <c r="H26"/>
  <c r="G26"/>
  <c r="E26"/>
  <c r="D26"/>
  <c r="C26"/>
  <c r="K25"/>
  <c r="J25"/>
  <c r="I25"/>
  <c r="H25"/>
  <c r="G25"/>
  <c r="E25"/>
  <c r="D25"/>
  <c r="C25"/>
  <c r="K24"/>
  <c r="J24"/>
  <c r="I24"/>
  <c r="H24"/>
  <c r="G24"/>
  <c r="E24"/>
  <c r="D24"/>
  <c r="C24"/>
  <c r="K23"/>
  <c r="J23"/>
  <c r="I23"/>
  <c r="H23"/>
  <c r="G23"/>
  <c r="E23"/>
  <c r="D23"/>
  <c r="C23"/>
  <c r="K22"/>
  <c r="J22"/>
  <c r="I22"/>
  <c r="H22"/>
  <c r="G22"/>
  <c r="E22"/>
  <c r="D22"/>
  <c r="C22"/>
  <c r="K21"/>
  <c r="J21"/>
  <c r="I21"/>
  <c r="H21"/>
  <c r="G21"/>
  <c r="E21"/>
  <c r="D21"/>
  <c r="C21"/>
  <c r="K20"/>
  <c r="J20"/>
  <c r="I20"/>
  <c r="H20"/>
  <c r="G20"/>
  <c r="E20"/>
  <c r="D20"/>
  <c r="C20"/>
  <c r="K19"/>
  <c r="J19"/>
  <c r="I19"/>
  <c r="H19"/>
  <c r="G19"/>
  <c r="E19"/>
  <c r="D19"/>
  <c r="C19"/>
  <c r="K18"/>
  <c r="J18"/>
  <c r="I18"/>
  <c r="H18"/>
  <c r="G18"/>
  <c r="E18"/>
  <c r="D18"/>
  <c r="C18"/>
  <c r="K17"/>
  <c r="J17"/>
  <c r="I17"/>
  <c r="H17"/>
  <c r="G17"/>
  <c r="E17"/>
  <c r="D17"/>
  <c r="C17"/>
  <c r="K16"/>
  <c r="J16"/>
  <c r="I16"/>
  <c r="H16"/>
  <c r="G16"/>
  <c r="E16"/>
  <c r="D16"/>
  <c r="C16"/>
  <c r="K15"/>
  <c r="J15"/>
  <c r="I15"/>
  <c r="H15"/>
  <c r="G15"/>
  <c r="E15"/>
  <c r="D15"/>
  <c r="C15"/>
  <c r="K14"/>
  <c r="J14"/>
  <c r="I14"/>
  <c r="H14"/>
  <c r="G14"/>
  <c r="E14"/>
  <c r="D14"/>
  <c r="C14"/>
  <c r="K13"/>
  <c r="J13"/>
  <c r="I13"/>
  <c r="H13"/>
  <c r="G13"/>
  <c r="E13"/>
  <c r="D13"/>
  <c r="C13"/>
  <c r="K12"/>
  <c r="J12"/>
  <c r="I12"/>
  <c r="H12"/>
  <c r="G12"/>
  <c r="E12"/>
  <c r="D12"/>
  <c r="C12"/>
  <c r="K11"/>
  <c r="J11"/>
  <c r="I11"/>
  <c r="H11"/>
  <c r="G11"/>
  <c r="E11"/>
  <c r="D11"/>
  <c r="C11"/>
  <c r="K10"/>
  <c r="J10"/>
  <c r="I10"/>
  <c r="H10"/>
  <c r="G10"/>
  <c r="E10"/>
  <c r="D10"/>
  <c r="C10"/>
  <c r="K9"/>
  <c r="J9"/>
  <c r="I9"/>
  <c r="H9"/>
  <c r="G9"/>
  <c r="E9"/>
  <c r="D9"/>
  <c r="C9"/>
  <c r="K8"/>
  <c r="J8"/>
  <c r="I8"/>
  <c r="H8"/>
  <c r="G8"/>
  <c r="E8"/>
  <c r="D8"/>
  <c r="C8"/>
  <c r="K7"/>
  <c r="J7"/>
  <c r="I7"/>
  <c r="H7"/>
  <c r="G7"/>
  <c r="E7"/>
  <c r="D7"/>
  <c r="C7"/>
  <c r="K6"/>
  <c r="J6"/>
  <c r="I6"/>
  <c r="H6"/>
  <c r="G6"/>
  <c r="E6"/>
  <c r="D6"/>
  <c r="C6"/>
  <c r="K5"/>
  <c r="J5"/>
  <c r="I5"/>
  <c r="H5"/>
  <c r="G5"/>
  <c r="E5"/>
  <c r="D5"/>
  <c r="C5"/>
  <c r="K4"/>
  <c r="J4"/>
  <c r="I4"/>
  <c r="H4"/>
  <c r="G4"/>
  <c r="E4"/>
  <c r="D4"/>
  <c r="C4"/>
  <c r="K3"/>
  <c r="J3"/>
  <c r="I3"/>
  <c r="H3"/>
  <c r="G3"/>
  <c r="E3"/>
  <c r="D3"/>
  <c r="C3"/>
  <c r="K2"/>
  <c r="B35" s="1"/>
  <c r="J2"/>
  <c r="I2"/>
  <c r="H2"/>
  <c r="G2"/>
  <c r="E2"/>
  <c r="D2"/>
  <c r="C2"/>
  <c r="K1"/>
  <c r="J1"/>
  <c r="I1"/>
  <c r="H1"/>
  <c r="G1"/>
  <c r="E1"/>
  <c r="D1"/>
  <c r="C1"/>
  <c r="G14" i="1"/>
  <c r="F14"/>
  <c r="E14"/>
  <c r="D14"/>
  <c r="C14"/>
  <c r="G13"/>
  <c r="F13"/>
  <c r="E13"/>
  <c r="D13"/>
  <c r="H13" s="1"/>
  <c r="C13"/>
  <c r="G12"/>
  <c r="F12"/>
  <c r="E12"/>
  <c r="D12"/>
  <c r="C12"/>
  <c r="G11"/>
  <c r="F11"/>
  <c r="E11"/>
  <c r="D11"/>
  <c r="C11"/>
  <c r="G10"/>
  <c r="F10"/>
  <c r="E10"/>
  <c r="D10"/>
  <c r="C10"/>
  <c r="G9"/>
  <c r="F9"/>
  <c r="E9"/>
  <c r="D9"/>
  <c r="H9" s="1"/>
  <c r="C9"/>
  <c r="G8"/>
  <c r="F8"/>
  <c r="E8"/>
  <c r="D8"/>
  <c r="C8"/>
  <c r="G7"/>
  <c r="F7"/>
  <c r="E7"/>
  <c r="D7"/>
  <c r="C7"/>
  <c r="G6"/>
  <c r="F6"/>
  <c r="E6"/>
  <c r="D6"/>
  <c r="C6"/>
  <c r="G5"/>
  <c r="F5"/>
  <c r="E5"/>
  <c r="D5"/>
  <c r="H5" s="1"/>
  <c r="C5"/>
  <c r="G4"/>
  <c r="F4"/>
  <c r="E4"/>
  <c r="D4"/>
  <c r="C4"/>
  <c r="G3"/>
  <c r="F3"/>
  <c r="E3"/>
  <c r="D3"/>
  <c r="C3"/>
  <c r="G2"/>
  <c r="F2"/>
  <c r="E2"/>
  <c r="D2"/>
  <c r="B11" i="2" l="1"/>
  <c r="H3" i="1"/>
  <c r="B5" s="1"/>
  <c r="H7"/>
  <c r="H6"/>
  <c r="H10"/>
  <c r="B9" s="1"/>
  <c r="H14"/>
  <c r="B14" s="1"/>
  <c r="B5" i="2"/>
  <c r="B4"/>
  <c r="B3"/>
  <c r="H4" i="1"/>
  <c r="B4" s="1"/>
  <c r="H8"/>
  <c r="H12"/>
  <c r="H11"/>
  <c r="B11" s="1"/>
  <c r="B9" i="2"/>
  <c r="B13"/>
  <c r="B21"/>
  <c r="B25"/>
  <c r="B37"/>
  <c r="B8"/>
  <c r="B16"/>
  <c r="B24"/>
  <c r="B28"/>
  <c r="B2"/>
  <c r="B6"/>
  <c r="B10"/>
  <c r="B14"/>
  <c r="B18"/>
  <c r="B22"/>
  <c r="B26"/>
  <c r="B30"/>
  <c r="B34"/>
  <c r="B38"/>
  <c r="B17"/>
  <c r="B29"/>
  <c r="B33"/>
  <c r="B12"/>
  <c r="B20"/>
  <c r="B32"/>
  <c r="B36"/>
  <c r="B7"/>
  <c r="B15"/>
  <c r="B19"/>
  <c r="B23"/>
  <c r="B27"/>
  <c r="B31"/>
  <c r="B7" i="1"/>
  <c r="B6"/>
  <c r="B10" l="1"/>
  <c r="B13"/>
  <c r="B8"/>
  <c r="B3"/>
  <c r="B12"/>
</calcChain>
</file>

<file path=xl/sharedStrings.xml><?xml version="1.0" encoding="utf-8"?>
<sst xmlns="http://schemas.openxmlformats.org/spreadsheetml/2006/main" count="56" uniqueCount="29">
  <si>
    <t>Poř.</t>
  </si>
  <si>
    <t>Oddíl</t>
  </si>
  <si>
    <t>Celkem</t>
  </si>
  <si>
    <t>Trenér</t>
  </si>
  <si>
    <t>Jakubcová</t>
  </si>
  <si>
    <t>Daněk</t>
  </si>
  <si>
    <t>Syrový</t>
  </si>
  <si>
    <t>Navrkal</t>
  </si>
  <si>
    <t>Zítko</t>
  </si>
  <si>
    <t>Sedlák</t>
  </si>
  <si>
    <t>Fried</t>
  </si>
  <si>
    <t>Adamovič</t>
  </si>
  <si>
    <t>Kryl</t>
  </si>
  <si>
    <t>Kříž</t>
  </si>
  <si>
    <t>Bezručko</t>
  </si>
  <si>
    <t>Potůček</t>
  </si>
  <si>
    <t>Vaněčková</t>
  </si>
  <si>
    <t>Rok nar.</t>
  </si>
  <si>
    <t>Kladina</t>
  </si>
  <si>
    <t>Fabiánková Kristýna</t>
  </si>
  <si>
    <t>TJ Sokol Brno I</t>
  </si>
  <si>
    <t>Návratová Zuzana</t>
  </si>
  <si>
    <t>TJ Sokol Moravská Ostrava 1</t>
  </si>
  <si>
    <t>Osladilová Adéla</t>
  </si>
  <si>
    <t>GK Šumperk A</t>
  </si>
  <si>
    <t>Procházková Sára</t>
  </si>
  <si>
    <t>Skoupá Sabina</t>
  </si>
  <si>
    <t>Žatecká Kateřina</t>
  </si>
  <si>
    <t>TJ Chropyně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</si>
</sst>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0"/>
      <name val="Arial CE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sz val="1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0" fillId="0" borderId="2" xfId="0" applyFont="1" applyFill="1" applyBorder="1"/>
    <xf numFmtId="164" fontId="0" fillId="0" borderId="2" xfId="0" applyNumberFormat="1" applyFont="1" applyFill="1" applyBorder="1"/>
    <xf numFmtId="164" fontId="1" fillId="0" borderId="2" xfId="0" applyNumberFormat="1" applyFont="1" applyFill="1" applyBorder="1"/>
    <xf numFmtId="0" fontId="0" fillId="0" borderId="3" xfId="0" applyFont="1" applyFill="1" applyBorder="1"/>
    <xf numFmtId="164" fontId="0" fillId="0" borderId="3" xfId="0" applyNumberFormat="1" applyFont="1" applyFill="1" applyBorder="1"/>
    <xf numFmtId="164" fontId="1" fillId="0" borderId="3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0" fillId="2" borderId="2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164" fontId="1" fillId="0" borderId="2" xfId="0" applyNumberFormat="1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/>
    <xf numFmtId="164" fontId="1" fillId="0" borderId="3" xfId="0" applyNumberFormat="1" applyFont="1" applyBorder="1"/>
    <xf numFmtId="2" fontId="0" fillId="0" borderId="0" xfId="0" applyNumberForma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Border="1" applyProtection="1">
      <protection locked="0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Border="1"/>
    <xf numFmtId="2" fontId="0" fillId="0" borderId="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1\Pohar_studentstva_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ruž.1+3,druž.4"/>
      <sheetName val="Vypocet"/>
      <sheetName val="Výsledky družstva"/>
      <sheetName val="Výsledky jednotlivci"/>
      <sheetName val="Finále kladina"/>
      <sheetName val="Finále Kruhy"/>
      <sheetName val="NEJMLADŠÍ 2007"/>
      <sheetName val="SEZNAM DRUŽSTEV"/>
    </sheetNames>
    <sheetDataSet>
      <sheetData sheetId="0"/>
      <sheetData sheetId="1">
        <row r="3">
          <cell r="B3" t="str">
            <v>Jméno</v>
          </cell>
          <cell r="C3" t="str">
            <v>Rok nar.</v>
          </cell>
          <cell r="D3" t="str">
            <v>Oddíl</v>
          </cell>
          <cell r="E3" t="str">
            <v>Přeskok</v>
          </cell>
          <cell r="G3" t="str">
            <v>Bradla</v>
          </cell>
          <cell r="I3" t="str">
            <v>Kladina</v>
          </cell>
          <cell r="K3" t="str">
            <v>Prostná</v>
          </cell>
          <cell r="Q3" t="str">
            <v>Celkem</v>
          </cell>
        </row>
        <row r="4">
          <cell r="B4" t="str">
            <v>Krumpholzová Justýna</v>
          </cell>
          <cell r="C4">
            <v>2006</v>
          </cell>
          <cell r="D4" t="str">
            <v>KSG SK Přerov</v>
          </cell>
          <cell r="E4">
            <v>7.1</v>
          </cell>
          <cell r="G4">
            <v>10.5</v>
          </cell>
          <cell r="I4">
            <v>9</v>
          </cell>
          <cell r="K4">
            <v>11.67</v>
          </cell>
          <cell r="Q4">
            <v>38.270000000000003</v>
          </cell>
        </row>
        <row r="5">
          <cell r="B5" t="str">
            <v xml:space="preserve">Polidorová Eliška </v>
          </cell>
          <cell r="C5">
            <v>2006</v>
          </cell>
          <cell r="D5" t="str">
            <v>KSG SK Přerov</v>
          </cell>
          <cell r="E5">
            <v>0</v>
          </cell>
          <cell r="G5">
            <v>9.3000000000000007</v>
          </cell>
          <cell r="I5">
            <v>9.1999999999999993</v>
          </cell>
          <cell r="K5">
            <v>9.17</v>
          </cell>
          <cell r="Q5">
            <v>27.67</v>
          </cell>
        </row>
        <row r="6">
          <cell r="B6" t="str">
            <v xml:space="preserve">Gadasová Monika </v>
          </cell>
          <cell r="C6">
            <v>2006</v>
          </cell>
          <cell r="D6" t="str">
            <v>KSG SK Přerov</v>
          </cell>
          <cell r="E6">
            <v>0</v>
          </cell>
          <cell r="G6">
            <v>10.65</v>
          </cell>
          <cell r="I6">
            <v>9.1999999999999993</v>
          </cell>
          <cell r="K6">
            <v>9.6</v>
          </cell>
          <cell r="Q6">
            <v>29.450000000000003</v>
          </cell>
        </row>
        <row r="7">
          <cell r="B7" t="str">
            <v>Žatecká Kateřina</v>
          </cell>
          <cell r="C7">
            <v>2005</v>
          </cell>
          <cell r="D7" t="str">
            <v>TJ Chropyně</v>
          </cell>
          <cell r="E7">
            <v>8.9</v>
          </cell>
          <cell r="G7">
            <v>11.15</v>
          </cell>
          <cell r="I7">
            <v>10.8</v>
          </cell>
          <cell r="K7">
            <v>11.57</v>
          </cell>
          <cell r="Q7">
            <v>42.42</v>
          </cell>
        </row>
        <row r="8">
          <cell r="B8" t="str">
            <v xml:space="preserve">Klásková Vanesa </v>
          </cell>
          <cell r="C8">
            <v>2005</v>
          </cell>
          <cell r="D8" t="str">
            <v>TJ Chropyně</v>
          </cell>
          <cell r="E8">
            <v>8.4700000000000006</v>
          </cell>
          <cell r="G8">
            <v>10.3</v>
          </cell>
          <cell r="I8">
            <v>10.1</v>
          </cell>
          <cell r="K8">
            <v>11.4</v>
          </cell>
          <cell r="Q8">
            <v>40.270000000000003</v>
          </cell>
        </row>
        <row r="9">
          <cell r="B9" t="str">
            <v xml:space="preserve">Opelíková Veronika </v>
          </cell>
          <cell r="C9">
            <v>2006</v>
          </cell>
          <cell r="D9" t="str">
            <v>TJ Chropyně</v>
          </cell>
          <cell r="E9">
            <v>8.6999999999999993</v>
          </cell>
          <cell r="G9">
            <v>11.1</v>
          </cell>
          <cell r="I9">
            <v>10.7</v>
          </cell>
          <cell r="K9">
            <v>11.33</v>
          </cell>
          <cell r="Q9">
            <v>41.83</v>
          </cell>
        </row>
        <row r="10">
          <cell r="B10" t="str">
            <v xml:space="preserve">Duráková Kateřina </v>
          </cell>
          <cell r="C10">
            <v>2006</v>
          </cell>
          <cell r="D10" t="str">
            <v>TJ Sokol Bučovice</v>
          </cell>
          <cell r="E10">
            <v>8.77</v>
          </cell>
          <cell r="G10">
            <v>11.2</v>
          </cell>
          <cell r="I10">
            <v>10.4</v>
          </cell>
          <cell r="K10">
            <v>10.27</v>
          </cell>
          <cell r="Q10">
            <v>40.64</v>
          </cell>
        </row>
        <row r="11">
          <cell r="B11" t="str">
            <v xml:space="preserve">Hanousková Tereza </v>
          </cell>
          <cell r="C11">
            <v>2005</v>
          </cell>
          <cell r="D11" t="str">
            <v>TJ Sokol Bučovice</v>
          </cell>
          <cell r="E11">
            <v>7.9</v>
          </cell>
          <cell r="G11">
            <v>9.5500000000000007</v>
          </cell>
          <cell r="I11">
            <v>8</v>
          </cell>
          <cell r="K11">
            <v>10.3</v>
          </cell>
          <cell r="Q11">
            <v>35.75</v>
          </cell>
        </row>
        <row r="12">
          <cell r="B12" t="str">
            <v xml:space="preserve">Hrabovská Klára </v>
          </cell>
          <cell r="C12">
            <v>2007</v>
          </cell>
          <cell r="D12" t="str">
            <v>TJ Sokol Bučovice</v>
          </cell>
          <cell r="E12">
            <v>8.1300000000000008</v>
          </cell>
          <cell r="G12">
            <v>8.9499999999999993</v>
          </cell>
          <cell r="I12">
            <v>8.6999999999999993</v>
          </cell>
          <cell r="K12">
            <v>10.8</v>
          </cell>
          <cell r="Q12">
            <v>36.58</v>
          </cell>
        </row>
        <row r="13">
          <cell r="B13" t="str">
            <v>Návratová Zuzana</v>
          </cell>
          <cell r="C13">
            <v>2005</v>
          </cell>
          <cell r="D13" t="str">
            <v>TJ Sokol Moravská Ostrava 1</v>
          </cell>
          <cell r="E13">
            <v>8.33</v>
          </cell>
          <cell r="G13">
            <v>9.1999999999999993</v>
          </cell>
          <cell r="I13">
            <v>12.1</v>
          </cell>
          <cell r="K13">
            <v>10.47</v>
          </cell>
          <cell r="Q13">
            <v>40.1</v>
          </cell>
        </row>
        <row r="14">
          <cell r="B14" t="str">
            <v>Štěpánová Anežka</v>
          </cell>
          <cell r="C14">
            <v>2005</v>
          </cell>
          <cell r="D14" t="str">
            <v>TJ Sokol Moravská Ostrava 1</v>
          </cell>
          <cell r="E14">
            <v>8.57</v>
          </cell>
          <cell r="G14">
            <v>10.85</v>
          </cell>
          <cell r="I14">
            <v>9.6</v>
          </cell>
          <cell r="K14">
            <v>11.4</v>
          </cell>
          <cell r="Q14">
            <v>40.42</v>
          </cell>
        </row>
        <row r="15">
          <cell r="B15" t="str">
            <v>Stojkovová Anna</v>
          </cell>
          <cell r="C15">
            <v>2005</v>
          </cell>
          <cell r="D15" t="str">
            <v>TJ Sokol Moravská Ostrava 1</v>
          </cell>
          <cell r="E15">
            <v>7.2</v>
          </cell>
          <cell r="G15">
            <v>5.8</v>
          </cell>
          <cell r="I15">
            <v>10.4</v>
          </cell>
          <cell r="K15">
            <v>6.47</v>
          </cell>
          <cell r="Q15">
            <v>29.869999999999997</v>
          </cell>
        </row>
        <row r="16">
          <cell r="B16" t="str">
            <v xml:space="preserve">Mrázová Karolína </v>
          </cell>
          <cell r="C16">
            <v>2005</v>
          </cell>
          <cell r="D16" t="str">
            <v>SG TJ Pedagog Modřany</v>
          </cell>
          <cell r="E16">
            <v>7.63</v>
          </cell>
          <cell r="G16">
            <v>10.4</v>
          </cell>
          <cell r="I16">
            <v>9.3000000000000007</v>
          </cell>
          <cell r="K16">
            <v>10.8</v>
          </cell>
          <cell r="Q16">
            <v>38.130000000000003</v>
          </cell>
        </row>
        <row r="17">
          <cell r="B17" t="str">
            <v xml:space="preserve">Kvasničková Aneta </v>
          </cell>
          <cell r="C17">
            <v>2005</v>
          </cell>
          <cell r="D17" t="str">
            <v>SG TJ Pedagog Modřany</v>
          </cell>
          <cell r="E17">
            <v>8.9700000000000006</v>
          </cell>
          <cell r="G17">
            <v>10</v>
          </cell>
          <cell r="I17">
            <v>10.4</v>
          </cell>
          <cell r="K17">
            <v>11.1</v>
          </cell>
          <cell r="Q17">
            <v>40.47</v>
          </cell>
        </row>
        <row r="18">
          <cell r="B18" t="str">
            <v xml:space="preserve">Ulrychová Agáta </v>
          </cell>
          <cell r="C18">
            <v>2005</v>
          </cell>
          <cell r="D18" t="str">
            <v>SG TJ Pedagog Modřany</v>
          </cell>
          <cell r="E18">
            <v>8.34</v>
          </cell>
          <cell r="G18">
            <v>11.8</v>
          </cell>
          <cell r="I18">
            <v>4.7</v>
          </cell>
          <cell r="K18">
            <v>11.3</v>
          </cell>
          <cell r="Q18">
            <v>36.14</v>
          </cell>
        </row>
        <row r="19">
          <cell r="B19" t="str">
            <v xml:space="preserve">Hajdinová Karolína </v>
          </cell>
          <cell r="C19">
            <v>2006</v>
          </cell>
          <cell r="D19" t="str">
            <v>KSG Rosice</v>
          </cell>
          <cell r="E19">
            <v>8.5299999999999994</v>
          </cell>
          <cell r="G19">
            <v>11.4</v>
          </cell>
          <cell r="I19">
            <v>10.1</v>
          </cell>
          <cell r="K19">
            <v>12.13</v>
          </cell>
          <cell r="Q19">
            <v>42.160000000000004</v>
          </cell>
        </row>
        <row r="20">
          <cell r="B20" t="str">
            <v xml:space="preserve">Prokešová Věra </v>
          </cell>
          <cell r="C20">
            <v>2005</v>
          </cell>
          <cell r="D20" t="str">
            <v>KSG Rosice</v>
          </cell>
          <cell r="E20">
            <v>7.5</v>
          </cell>
          <cell r="G20">
            <v>9.85</v>
          </cell>
          <cell r="I20">
            <v>9.9</v>
          </cell>
          <cell r="K20">
            <v>10.83</v>
          </cell>
          <cell r="Q20">
            <v>38.08</v>
          </cell>
        </row>
        <row r="21">
          <cell r="B21" t="str">
            <v xml:space="preserve">Viceníková Karin </v>
          </cell>
          <cell r="C21">
            <v>2005</v>
          </cell>
          <cell r="D21" t="str">
            <v>KSG Rosice</v>
          </cell>
          <cell r="E21">
            <v>8.07</v>
          </cell>
          <cell r="G21">
            <v>11.45</v>
          </cell>
          <cell r="I21">
            <v>10.3</v>
          </cell>
          <cell r="K21">
            <v>11.77</v>
          </cell>
          <cell r="Q21">
            <v>41.59</v>
          </cell>
        </row>
        <row r="22">
          <cell r="B22" t="str">
            <v xml:space="preserve">Grančajová  Lucie </v>
          </cell>
          <cell r="C22">
            <v>2005</v>
          </cell>
          <cell r="D22" t="str">
            <v>Ostrožská Nová Ves</v>
          </cell>
          <cell r="E22">
            <v>8.23</v>
          </cell>
          <cell r="G22">
            <v>11.25</v>
          </cell>
          <cell r="I22">
            <v>9.1</v>
          </cell>
          <cell r="K22">
            <v>10.27</v>
          </cell>
          <cell r="Q22">
            <v>38.849999999999994</v>
          </cell>
        </row>
        <row r="23">
          <cell r="B23" t="str">
            <v xml:space="preserve">Šálková Radka Petra </v>
          </cell>
          <cell r="C23">
            <v>2005</v>
          </cell>
          <cell r="D23" t="str">
            <v>Ostrožská Nová Ves</v>
          </cell>
          <cell r="E23">
            <v>7.97</v>
          </cell>
          <cell r="G23">
            <v>9.9499999999999993</v>
          </cell>
          <cell r="I23">
            <v>10.1</v>
          </cell>
          <cell r="K23">
            <v>10.4</v>
          </cell>
          <cell r="Q23">
            <v>38.419999999999995</v>
          </cell>
        </row>
        <row r="24">
          <cell r="B24" t="str">
            <v xml:space="preserve">Kadlčková Lucie Petra </v>
          </cell>
          <cell r="C24">
            <v>2007</v>
          </cell>
          <cell r="D24" t="str">
            <v>Ostrožská Nová Ves</v>
          </cell>
          <cell r="E24">
            <v>8.1</v>
          </cell>
          <cell r="G24">
            <v>9.9</v>
          </cell>
          <cell r="I24">
            <v>10.199999999999999</v>
          </cell>
          <cell r="K24">
            <v>10.97</v>
          </cell>
          <cell r="Q24">
            <v>39.17</v>
          </cell>
        </row>
        <row r="25">
          <cell r="B25" t="str">
            <v>Osladilová Adéla</v>
          </cell>
          <cell r="C25">
            <v>2005</v>
          </cell>
          <cell r="D25" t="str">
            <v>GK Šumperk A</v>
          </cell>
          <cell r="E25">
            <v>8.8699999999999992</v>
          </cell>
          <cell r="G25">
            <v>11.95</v>
          </cell>
          <cell r="I25">
            <v>11.1</v>
          </cell>
          <cell r="K25">
            <v>12.37</v>
          </cell>
          <cell r="Q25">
            <v>44.29</v>
          </cell>
        </row>
        <row r="26">
          <cell r="B26" t="str">
            <v>Peterková Klára</v>
          </cell>
          <cell r="C26">
            <v>2006</v>
          </cell>
          <cell r="D26" t="str">
            <v>GK Šumperk A</v>
          </cell>
          <cell r="E26">
            <v>8.43</v>
          </cell>
          <cell r="G26">
            <v>11.35</v>
          </cell>
          <cell r="I26">
            <v>10.6</v>
          </cell>
          <cell r="K26">
            <v>12</v>
          </cell>
          <cell r="Q26">
            <v>42.38</v>
          </cell>
        </row>
        <row r="27">
          <cell r="B27" t="str">
            <v>Hvižďová Julie</v>
          </cell>
          <cell r="C27">
            <v>2006</v>
          </cell>
          <cell r="D27" t="str">
            <v>GK Šumperk A</v>
          </cell>
          <cell r="E27">
            <v>8.17</v>
          </cell>
          <cell r="G27">
            <v>12.1</v>
          </cell>
          <cell r="I27">
            <v>10.4</v>
          </cell>
          <cell r="K27">
            <v>11.77</v>
          </cell>
          <cell r="Q27">
            <v>42.44</v>
          </cell>
        </row>
        <row r="28">
          <cell r="B28" t="str">
            <v>Keprtová Veronika</v>
          </cell>
          <cell r="C28">
            <v>2005</v>
          </cell>
          <cell r="D28" t="str">
            <v>GK Šumperk B</v>
          </cell>
          <cell r="E28">
            <v>8.8699999999999992</v>
          </cell>
          <cell r="G28">
            <v>11.35</v>
          </cell>
          <cell r="I28">
            <v>9.5</v>
          </cell>
          <cell r="K28">
            <v>11.57</v>
          </cell>
          <cell r="Q28">
            <v>41.29</v>
          </cell>
        </row>
        <row r="29">
          <cell r="B29" t="str">
            <v>Friedlová Kateřina</v>
          </cell>
          <cell r="C29">
            <v>2007</v>
          </cell>
          <cell r="D29" t="str">
            <v>GK Šumperk B</v>
          </cell>
          <cell r="E29">
            <v>8.94</v>
          </cell>
          <cell r="G29">
            <v>10.8</v>
          </cell>
          <cell r="I29">
            <v>9.6999999999999993</v>
          </cell>
          <cell r="K29">
            <v>10.94</v>
          </cell>
          <cell r="Q29">
            <v>40.380000000000003</v>
          </cell>
        </row>
        <row r="30">
          <cell r="B30" t="str">
            <v>Žandová Sabina</v>
          </cell>
          <cell r="C30">
            <v>2007</v>
          </cell>
          <cell r="D30" t="str">
            <v>GK Šumperk B</v>
          </cell>
          <cell r="E30">
            <v>7.4</v>
          </cell>
          <cell r="G30">
            <v>11.5</v>
          </cell>
          <cell r="I30">
            <v>10.7</v>
          </cell>
          <cell r="K30">
            <v>11.07</v>
          </cell>
          <cell r="Q30">
            <v>40.67</v>
          </cell>
        </row>
        <row r="31">
          <cell r="B31" t="str">
            <v xml:space="preserve">Slezáková Zuzana </v>
          </cell>
          <cell r="C31">
            <v>2007</v>
          </cell>
          <cell r="D31" t="str">
            <v>TJ Sokol Zlín</v>
          </cell>
          <cell r="E31">
            <v>5.2</v>
          </cell>
          <cell r="G31">
            <v>9.75</v>
          </cell>
          <cell r="I31">
            <v>4</v>
          </cell>
          <cell r="K31">
            <v>9.67</v>
          </cell>
          <cell r="Q31">
            <v>28.619999999999997</v>
          </cell>
        </row>
        <row r="32">
          <cell r="B32" t="str">
            <v xml:space="preserve">Jarošová Nina </v>
          </cell>
          <cell r="C32">
            <v>2007</v>
          </cell>
          <cell r="D32" t="str">
            <v>TJ Sokol Zlín</v>
          </cell>
          <cell r="E32">
            <v>6.7</v>
          </cell>
          <cell r="G32">
            <v>9.35</v>
          </cell>
          <cell r="I32">
            <v>4.2</v>
          </cell>
          <cell r="K32">
            <v>9.74</v>
          </cell>
          <cell r="Q32">
            <v>29.990000000000002</v>
          </cell>
        </row>
        <row r="33">
          <cell r="B33" t="str">
            <v xml:space="preserve">Jašková Nikol </v>
          </cell>
          <cell r="C33">
            <v>2005</v>
          </cell>
          <cell r="D33" t="str">
            <v>TJ Sokol Zlín</v>
          </cell>
          <cell r="E33">
            <v>8.94</v>
          </cell>
          <cell r="G33">
            <v>11.05</v>
          </cell>
          <cell r="I33">
            <v>10.199999999999999</v>
          </cell>
          <cell r="K33">
            <v>10.130000000000001</v>
          </cell>
          <cell r="Q33">
            <v>40.32</v>
          </cell>
        </row>
        <row r="34">
          <cell r="B34" t="str">
            <v xml:space="preserve">Legáthová Linda </v>
          </cell>
          <cell r="C34">
            <v>2005</v>
          </cell>
          <cell r="D34" t="str">
            <v>Šenkvice</v>
          </cell>
          <cell r="E34">
            <v>8.3000000000000007</v>
          </cell>
          <cell r="G34">
            <v>9.5</v>
          </cell>
          <cell r="I34">
            <v>8.6</v>
          </cell>
          <cell r="K34">
            <v>9.27</v>
          </cell>
          <cell r="Q34">
            <v>35.67</v>
          </cell>
        </row>
        <row r="37">
          <cell r="B37" t="str">
            <v>Fabiánková Kristýna</v>
          </cell>
          <cell r="C37">
            <v>2006</v>
          </cell>
          <cell r="D37" t="str">
            <v>TJ Sokol Brno I</v>
          </cell>
          <cell r="E37">
            <v>8.8000000000000007</v>
          </cell>
          <cell r="G37">
            <v>10.85</v>
          </cell>
          <cell r="I37">
            <v>10.7</v>
          </cell>
          <cell r="K37">
            <v>11.77</v>
          </cell>
          <cell r="Q37">
            <v>42.12</v>
          </cell>
        </row>
        <row r="38">
          <cell r="B38" t="str">
            <v>Procházková Sára</v>
          </cell>
          <cell r="C38">
            <v>2006</v>
          </cell>
          <cell r="D38" t="str">
            <v>TJ Sokol Brno I</v>
          </cell>
          <cell r="E38">
            <v>9.3699999999999992</v>
          </cell>
          <cell r="G38">
            <v>11.5</v>
          </cell>
          <cell r="I38">
            <v>11.5</v>
          </cell>
          <cell r="K38">
            <v>13.37</v>
          </cell>
          <cell r="Q38">
            <v>45.739999999999995</v>
          </cell>
        </row>
        <row r="39">
          <cell r="B39" t="str">
            <v>Skoupá Sabina</v>
          </cell>
          <cell r="C39">
            <v>2005</v>
          </cell>
          <cell r="D39" t="str">
            <v>TJ Sokol Brno I</v>
          </cell>
          <cell r="E39">
            <v>9.0399999999999991</v>
          </cell>
          <cell r="G39">
            <v>12.2</v>
          </cell>
          <cell r="I39">
            <v>10.9</v>
          </cell>
          <cell r="K39">
            <v>10.97</v>
          </cell>
          <cell r="Q39">
            <v>43.11</v>
          </cell>
        </row>
        <row r="40">
          <cell r="B40" t="str">
            <v>Štrosová Veronika</v>
          </cell>
          <cell r="C40">
            <v>2006</v>
          </cell>
          <cell r="D40" t="str">
            <v>TJ Sokol Moravský Krumlov</v>
          </cell>
          <cell r="E40">
            <v>7.4</v>
          </cell>
          <cell r="G40">
            <v>11.2</v>
          </cell>
          <cell r="I40">
            <v>8.4</v>
          </cell>
          <cell r="K40">
            <v>10.57</v>
          </cell>
          <cell r="Q40">
            <v>37.57</v>
          </cell>
        </row>
        <row r="41">
          <cell r="B41" t="str">
            <v>Molíková Simona</v>
          </cell>
          <cell r="C41">
            <v>2006</v>
          </cell>
          <cell r="D41" t="str">
            <v>TJ Sokol Moravský Krumlov</v>
          </cell>
          <cell r="E41">
            <v>7.85</v>
          </cell>
          <cell r="G41">
            <v>10.65</v>
          </cell>
          <cell r="I41">
            <v>8.8000000000000007</v>
          </cell>
          <cell r="K41">
            <v>10.199999999999999</v>
          </cell>
          <cell r="Q41">
            <v>37.5</v>
          </cell>
        </row>
        <row r="42">
          <cell r="B42" t="str">
            <v>Wilczková Michaela</v>
          </cell>
          <cell r="C42">
            <v>2005</v>
          </cell>
          <cell r="D42" t="str">
            <v>TJ Sokol Moravský Krumlov</v>
          </cell>
          <cell r="E42">
            <v>8.6999999999999993</v>
          </cell>
          <cell r="G42">
            <v>12</v>
          </cell>
          <cell r="I42">
            <v>8.8000000000000007</v>
          </cell>
          <cell r="K42">
            <v>11.4</v>
          </cell>
          <cell r="Q42">
            <v>40.9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H14"/>
  <sheetViews>
    <sheetView showGridLines="0" topLeftCell="B1" workbookViewId="0">
      <selection activeCell="B45" sqref="B45"/>
    </sheetView>
  </sheetViews>
  <sheetFormatPr defaultRowHeight="12.75"/>
  <cols>
    <col min="1" max="1" width="1.28515625" hidden="1" customWidth="1"/>
    <col min="2" max="2" width="9.42578125" customWidth="1"/>
    <col min="3" max="3" width="25.7109375" customWidth="1"/>
    <col min="4" max="4" width="9.5703125" customWidth="1"/>
    <col min="5" max="5" width="8.28515625" customWidth="1"/>
    <col min="6" max="6" width="9" customWidth="1"/>
    <col min="7" max="7" width="10" customWidth="1"/>
    <col min="8" max="8" width="9.5703125" customWidth="1"/>
    <col min="9" max="9" width="9.85546875" customWidth="1"/>
    <col min="10" max="10" width="9.28515625" customWidth="1"/>
  </cols>
  <sheetData>
    <row r="2" spans="2:8" ht="13.5" customHeight="1" thickBot="1">
      <c r="B2" s="1" t="s">
        <v>0</v>
      </c>
      <c r="C2" s="2" t="s">
        <v>1</v>
      </c>
      <c r="D2" s="3" t="str">
        <f>[1]Vypocet!E3</f>
        <v>Přeskok</v>
      </c>
      <c r="E2" s="4" t="str">
        <f>[1]Vypocet!G3</f>
        <v>Bradla</v>
      </c>
      <c r="F2" s="4" t="str">
        <f>[1]Vypocet!I3</f>
        <v>Kladina</v>
      </c>
      <c r="G2" s="4" t="str">
        <f>[1]Vypocet!K3</f>
        <v>Prostná</v>
      </c>
      <c r="H2" s="4" t="s">
        <v>2</v>
      </c>
    </row>
    <row r="3" spans="2:8">
      <c r="B3" s="5" t="str">
        <f t="shared" ref="B3:B13" si="0">RANK(H3,H$3:H$112)&amp;IF(COUNTIF(H$3:H$112,H3)&gt;1,". - "&amp;RANK(H3,H$3:K$112)+COUNTIF(H$3:H$112,H3)-1&amp;".",".")</f>
        <v>1.</v>
      </c>
      <c r="C3" s="5" t="str">
        <f>[1]Vypocet!D37</f>
        <v>TJ Sokol Brno I</v>
      </c>
      <c r="D3" s="6">
        <f>SUM([1]Vypocet!E37:E39)-MIN([1]Vypocet!E37:E39)</f>
        <v>18.41</v>
      </c>
      <c r="E3" s="6">
        <f>SUM([1]Vypocet!G37:G39)-MIN([1]Vypocet!G37:G39)</f>
        <v>23.699999999999996</v>
      </c>
      <c r="F3" s="6">
        <f>SUM([1]Vypocet!I37:I39)-MIN([1]Vypocet!I37:I39)</f>
        <v>22.400000000000002</v>
      </c>
      <c r="G3" s="6">
        <f>SUM([1]Vypocet!K37:K39)-MIN([1]Vypocet!K37:K39)</f>
        <v>25.14</v>
      </c>
      <c r="H3" s="7">
        <f t="shared" ref="H3:H14" si="1">SUM(D3:G3)</f>
        <v>89.65</v>
      </c>
    </row>
    <row r="4" spans="2:8">
      <c r="B4" s="5" t="str">
        <f t="shared" si="0"/>
        <v>2.</v>
      </c>
      <c r="C4" s="8" t="str">
        <f>[1]Vypocet!D25</f>
        <v>GK Šumperk A</v>
      </c>
      <c r="D4" s="9">
        <f>SUM([1]Vypocet!E25:E27)-MIN([1]Vypocet!E25:E27)</f>
        <v>17.299999999999997</v>
      </c>
      <c r="E4" s="9">
        <f>SUM([1]Vypocet!G25:G27)-MIN([1]Vypocet!G25:G27)</f>
        <v>24.049999999999997</v>
      </c>
      <c r="F4" s="9">
        <f>SUM([1]Vypocet!I25:I27)-MIN([1]Vypocet!I25:I27)</f>
        <v>21.700000000000003</v>
      </c>
      <c r="G4" s="9">
        <f>SUM([1]Vypocet!K25:K27)-MIN([1]Vypocet!K25:K27)</f>
        <v>24.37</v>
      </c>
      <c r="H4" s="10">
        <f t="shared" si="1"/>
        <v>87.42</v>
      </c>
    </row>
    <row r="5" spans="2:8">
      <c r="B5" s="5" t="str">
        <f t="shared" si="0"/>
        <v>3.</v>
      </c>
      <c r="C5" s="8" t="str">
        <f>[1]Vypocet!D7</f>
        <v>TJ Chropyně</v>
      </c>
      <c r="D5" s="9">
        <f>SUM([1]Vypocet!E7:E9)-MIN([1]Vypocet!E7:E9)</f>
        <v>17.600000000000001</v>
      </c>
      <c r="E5" s="9">
        <f>SUM([1]Vypocet!G7:G9)-MIN([1]Vypocet!G7:G9)</f>
        <v>22.250000000000004</v>
      </c>
      <c r="F5" s="9">
        <f>SUM([1]Vypocet!I7:I9)-MIN([1]Vypocet!I7:I9)</f>
        <v>21.5</v>
      </c>
      <c r="G5" s="9">
        <f>SUM([1]Vypocet!K7:K9)-MIN([1]Vypocet!K7:K9)</f>
        <v>22.97</v>
      </c>
      <c r="H5" s="10">
        <f t="shared" si="1"/>
        <v>84.320000000000007</v>
      </c>
    </row>
    <row r="6" spans="2:8">
      <c r="B6" s="5" t="str">
        <f t="shared" si="0"/>
        <v>4.</v>
      </c>
      <c r="C6" s="8" t="str">
        <f>[1]Vypocet!D19</f>
        <v>KSG Rosice</v>
      </c>
      <c r="D6" s="9">
        <f>SUM([1]Vypocet!E19:E21)-MIN([1]Vypocet!E19:E21)</f>
        <v>16.600000000000001</v>
      </c>
      <c r="E6" s="9">
        <f>SUM([1]Vypocet!G19:G21)-MIN([1]Vypocet!G19:G21)</f>
        <v>22.85</v>
      </c>
      <c r="F6" s="9">
        <f>SUM([1]Vypocet!I19:I21)-MIN([1]Vypocet!I19:I21)</f>
        <v>20.399999999999999</v>
      </c>
      <c r="G6" s="9">
        <f>SUM([1]Vypocet!K19:K21)-MIN([1]Vypocet!K19:K21)</f>
        <v>23.900000000000006</v>
      </c>
      <c r="H6" s="10">
        <f t="shared" si="1"/>
        <v>83.75</v>
      </c>
    </row>
    <row r="7" spans="2:8">
      <c r="B7" s="5" t="str">
        <f t="shared" si="0"/>
        <v>5.</v>
      </c>
      <c r="C7" s="8" t="str">
        <f>[1]Vypocet!D28</f>
        <v>GK Šumperk B</v>
      </c>
      <c r="D7" s="9">
        <f>SUM([1]Vypocet!E28:E30)-MIN([1]Vypocet!E28:E30)</f>
        <v>17.810000000000002</v>
      </c>
      <c r="E7" s="9">
        <f>SUM([1]Vypocet!G28:G30)-MIN([1]Vypocet!G28:G30)</f>
        <v>22.849999999999998</v>
      </c>
      <c r="F7" s="9">
        <f>SUM([1]Vypocet!I28:I30)-MIN([1]Vypocet!I28:I30)</f>
        <v>20.399999999999999</v>
      </c>
      <c r="G7" s="9">
        <f>SUM([1]Vypocet!K28:K30)-MIN([1]Vypocet!K28:K30)</f>
        <v>22.64</v>
      </c>
      <c r="H7" s="10">
        <f t="shared" si="1"/>
        <v>83.699999999999989</v>
      </c>
    </row>
    <row r="8" spans="2:8">
      <c r="B8" s="5" t="str">
        <f t="shared" si="0"/>
        <v>6.</v>
      </c>
      <c r="C8" s="8" t="str">
        <f>[1]Vypocet!D16</f>
        <v>SG TJ Pedagog Modřany</v>
      </c>
      <c r="D8" s="9">
        <f>SUM([1]Vypocet!E16:E18)-MIN([1]Vypocet!E16:E18)</f>
        <v>17.310000000000002</v>
      </c>
      <c r="E8" s="9">
        <f>SUM([1]Vypocet!G16:G18)-MIN([1]Vypocet!G16:G18)</f>
        <v>22.200000000000003</v>
      </c>
      <c r="F8" s="9">
        <f>SUM([1]Vypocet!I16:I18)-MIN([1]Vypocet!I16:I18)</f>
        <v>19.700000000000003</v>
      </c>
      <c r="G8" s="9">
        <f>SUM([1]Vypocet!K16:K18)-MIN([1]Vypocet!K16:K18)</f>
        <v>22.400000000000002</v>
      </c>
      <c r="H8" s="10">
        <f t="shared" si="1"/>
        <v>81.610000000000014</v>
      </c>
    </row>
    <row r="9" spans="2:8">
      <c r="B9" s="5" t="str">
        <f t="shared" si="0"/>
        <v>7.</v>
      </c>
      <c r="C9" s="8" t="str">
        <f>[1]Vypocet!D13</f>
        <v>TJ Sokol Moravská Ostrava 1</v>
      </c>
      <c r="D9" s="9">
        <f>SUM([1]Vypocet!E13:E15)-MIN([1]Vypocet!E13:E15)</f>
        <v>16.899999999999999</v>
      </c>
      <c r="E9" s="9">
        <f>SUM([1]Vypocet!G13:G15)-MIN([1]Vypocet!G13:G15)</f>
        <v>20.049999999999997</v>
      </c>
      <c r="F9" s="9">
        <f>SUM([1]Vypocet!I13:I15)-MIN([1]Vypocet!I13:I15)</f>
        <v>22.5</v>
      </c>
      <c r="G9" s="9">
        <f>SUM([1]Vypocet!K13:K15)-MIN([1]Vypocet!K13:K15)</f>
        <v>21.87</v>
      </c>
      <c r="H9" s="10">
        <f t="shared" si="1"/>
        <v>81.319999999999993</v>
      </c>
    </row>
    <row r="10" spans="2:8">
      <c r="B10" s="5" t="str">
        <f t="shared" si="0"/>
        <v>8.</v>
      </c>
      <c r="C10" s="8" t="str">
        <f>[1]Vypocet!D40</f>
        <v>TJ Sokol Moravský Krumlov</v>
      </c>
      <c r="D10" s="9">
        <f>SUM([1]Vypocet!E40:E42)-MIN([1]Vypocet!E40:E42)</f>
        <v>16.549999999999997</v>
      </c>
      <c r="E10" s="9">
        <f>SUM([1]Vypocet!G40:G42)-MIN([1]Vypocet!G40:G42)</f>
        <v>23.200000000000003</v>
      </c>
      <c r="F10" s="9">
        <f>SUM([1]Vypocet!I40:I42)-MIN([1]Vypocet!I40:I42)</f>
        <v>17.600000000000001</v>
      </c>
      <c r="G10" s="9">
        <f>SUM([1]Vypocet!K40:K42)-MIN([1]Vypocet!K40:K42)</f>
        <v>21.970000000000002</v>
      </c>
      <c r="H10" s="10">
        <f t="shared" si="1"/>
        <v>79.320000000000007</v>
      </c>
    </row>
    <row r="11" spans="2:8">
      <c r="B11" s="5" t="str">
        <f t="shared" si="0"/>
        <v>9.</v>
      </c>
      <c r="C11" s="8" t="str">
        <f>[1]Vypocet!D22</f>
        <v>Ostrožská Nová Ves</v>
      </c>
      <c r="D11" s="9">
        <f>SUM([1]Vypocet!E22:E24)-MIN([1]Vypocet!E22:E24)</f>
        <v>16.329999999999998</v>
      </c>
      <c r="E11" s="9">
        <f>SUM([1]Vypocet!G22:G24)-MIN([1]Vypocet!G22:G24)</f>
        <v>21.200000000000003</v>
      </c>
      <c r="F11" s="9">
        <f>SUM([1]Vypocet!I22:I24)-MIN([1]Vypocet!I22:I24)</f>
        <v>20.299999999999997</v>
      </c>
      <c r="G11" s="9">
        <f>SUM([1]Vypocet!K22:K24)-MIN([1]Vypocet!K22:K24)</f>
        <v>21.37</v>
      </c>
      <c r="H11" s="10">
        <f t="shared" si="1"/>
        <v>79.2</v>
      </c>
    </row>
    <row r="12" spans="2:8">
      <c r="B12" s="5" t="str">
        <f t="shared" si="0"/>
        <v>10.</v>
      </c>
      <c r="C12" s="8" t="str">
        <f>[1]Vypocet!D10</f>
        <v>TJ Sokol Bučovice</v>
      </c>
      <c r="D12" s="9">
        <f>SUM([1]Vypocet!E10:E12)-MIN([1]Vypocet!E10:E12)</f>
        <v>16.900000000000006</v>
      </c>
      <c r="E12" s="9">
        <f>SUM([1]Vypocet!G10:G12)-MIN([1]Vypocet!G10:G12)</f>
        <v>20.75</v>
      </c>
      <c r="F12" s="9">
        <f>SUM([1]Vypocet!I10:I12)-MIN([1]Vypocet!I10:I12)</f>
        <v>19.099999999999998</v>
      </c>
      <c r="G12" s="9">
        <f>SUM([1]Vypocet!K10:K12)-MIN([1]Vypocet!K10:K12)</f>
        <v>21.1</v>
      </c>
      <c r="H12" s="10">
        <f t="shared" si="1"/>
        <v>77.849999999999994</v>
      </c>
    </row>
    <row r="13" spans="2:8">
      <c r="B13" s="5" t="str">
        <f t="shared" si="0"/>
        <v>11.</v>
      </c>
      <c r="C13" s="8" t="str">
        <f>[1]Vypocet!D31</f>
        <v>TJ Sokol Zlín</v>
      </c>
      <c r="D13" s="9">
        <f>SUM([1]Vypocet!E31:E33)-MIN([1]Vypocet!E31:E33)</f>
        <v>15.64</v>
      </c>
      <c r="E13" s="9">
        <f>SUM([1]Vypocet!G31:G33)-MIN([1]Vypocet!G31:G33)</f>
        <v>20.800000000000004</v>
      </c>
      <c r="F13" s="9">
        <f>SUM([1]Vypocet!I31:I33)-MIN([1]Vypocet!I31:I33)</f>
        <v>14.399999999999999</v>
      </c>
      <c r="G13" s="9">
        <f>SUM([1]Vypocet!K31:K33)-MIN([1]Vypocet!K31:K33)</f>
        <v>19.869999999999997</v>
      </c>
      <c r="H13" s="10">
        <f t="shared" si="1"/>
        <v>70.710000000000008</v>
      </c>
    </row>
    <row r="14" spans="2:8">
      <c r="B14" s="5" t="str">
        <f>RANK(H14,H$3:H$112)&amp;IF(COUNTIF(H$3:H$112,H14)&gt;1,". - "&amp;RANK(H14,H$3:H$112)+COUNTIF(H$3:H$112,H14)-1&amp;".",".")</f>
        <v>12.</v>
      </c>
      <c r="C14" s="8" t="str">
        <f>[1]Vypocet!D4</f>
        <v>KSG SK Přerov</v>
      </c>
      <c r="D14" s="9">
        <f>SUM([1]Vypocet!E4:E6)-MIN([1]Vypocet!E4:E6)</f>
        <v>7.1</v>
      </c>
      <c r="E14" s="9">
        <f>SUM([1]Vypocet!G4:G6)-MIN([1]Vypocet!G4:G6)</f>
        <v>21.150000000000002</v>
      </c>
      <c r="F14" s="9">
        <f>SUM([1]Vypocet!I4:I6)-MIN([1]Vypocet!I4:I6)</f>
        <v>18.399999999999999</v>
      </c>
      <c r="G14" s="9">
        <f>SUM([1]Vypocet!K4:K6)-MIN([1]Vypocet!K4:K6)</f>
        <v>21.269999999999996</v>
      </c>
      <c r="H14" s="10">
        <f t="shared" si="1"/>
        <v>67.919999999999987</v>
      </c>
    </row>
  </sheetData>
  <printOptions horizontalCentered="1"/>
  <pageMargins left="0" right="0" top="1.1811023622047245" bottom="0.98425196850393704" header="0.39370078740157483" footer="0.39370078740157483"/>
  <pageSetup paperSize="9" orientation="portrait" horizontalDpi="4294967293" r:id="rId1"/>
  <headerFooter alignWithMargins="0">
    <oddHeader xml:space="preserve">&amp;C&amp;"Arial CE,Tučné"&amp;14
XXXV.ročník POHÁRU STUDENTSTVA&amp;"Arial CE,Obyčejné"&amp;10
&amp;12Výsledky soutěže družstev
</oddHeader>
    <oddFooter>&amp;LBučovice, &amp;D&amp;RHlavní rozhodčí: Mgr. Veronika Blašková
Ředitel závodu: Radomír Tichý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K54"/>
  <sheetViews>
    <sheetView showGridLines="0" tabSelected="1" topLeftCell="B1" zoomScaleNormal="100" workbookViewId="0">
      <pane ySplit="1" topLeftCell="A2" activePane="bottomLeft" state="frozen"/>
      <selection activeCell="E9" sqref="E9"/>
      <selection pane="bottomLeft" activeCell="C2" sqref="C2"/>
    </sheetView>
  </sheetViews>
  <sheetFormatPr defaultRowHeight="12.75"/>
  <cols>
    <col min="1" max="1" width="1.28515625" hidden="1" customWidth="1"/>
    <col min="2" max="2" width="8.140625" customWidth="1"/>
    <col min="3" max="3" width="23.28515625" customWidth="1"/>
    <col min="4" max="4" width="10.28515625" customWidth="1"/>
    <col min="5" max="5" width="27.28515625" customWidth="1"/>
    <col min="6" max="6" width="10.42578125" hidden="1" customWidth="1"/>
    <col min="7" max="10" width="10" customWidth="1"/>
    <col min="11" max="11" width="11.42578125" customWidth="1"/>
    <col min="12" max="13" width="8.5703125" customWidth="1"/>
  </cols>
  <sheetData>
    <row r="1" spans="2:11" ht="25.5" customHeight="1" thickBot="1">
      <c r="B1" s="11" t="s">
        <v>0</v>
      </c>
      <c r="C1" s="12" t="str">
        <f>[1]Vypocet!B3</f>
        <v>Jméno</v>
      </c>
      <c r="D1" s="12" t="str">
        <f>[1]Vypocet!C3</f>
        <v>Rok nar.</v>
      </c>
      <c r="E1" s="12" t="str">
        <f>[1]Vypocet!D3</f>
        <v>Oddíl</v>
      </c>
      <c r="F1" s="11" t="s">
        <v>3</v>
      </c>
      <c r="G1" s="13" t="str">
        <f>[1]Vypocet!E3</f>
        <v>Přeskok</v>
      </c>
      <c r="H1" s="13" t="str">
        <f>[1]Vypocet!G3</f>
        <v>Bradla</v>
      </c>
      <c r="I1" s="13" t="str">
        <f>[1]Vypocet!I3</f>
        <v>Kladina</v>
      </c>
      <c r="J1" s="13" t="str">
        <f>[1]Vypocet!K3</f>
        <v>Prostná</v>
      </c>
      <c r="K1" s="13" t="str">
        <f>[1]Vypocet!Q3</f>
        <v>Celkem</v>
      </c>
    </row>
    <row r="2" spans="2:11" ht="12.75" customHeight="1">
      <c r="B2" s="14" t="str">
        <f t="shared" ref="B2:B38" si="0">RANK(K2,K$2:K$95)&amp;IF(COUNTIF(K$2:K$95,K2)&gt;1,". - "&amp;RANK(K2,K$2:K$95)+COUNTIF(K$2:K$95,K2)-1&amp;".",".")</f>
        <v>1.</v>
      </c>
      <c r="C2" s="15" t="str">
        <f>[1]Vypocet!B38</f>
        <v>Procházková Sára</v>
      </c>
      <c r="D2" s="16">
        <f>[1]Vypocet!C38</f>
        <v>2006</v>
      </c>
      <c r="E2" s="15" t="str">
        <f>[1]Vypocet!D38</f>
        <v>TJ Sokol Brno I</v>
      </c>
      <c r="F2" s="15" t="s">
        <v>4</v>
      </c>
      <c r="G2" s="17">
        <f>[1]Vypocet!E38</f>
        <v>9.3699999999999992</v>
      </c>
      <c r="H2" s="17">
        <f>[1]Vypocet!G38</f>
        <v>11.5</v>
      </c>
      <c r="I2" s="17">
        <f>[1]Vypocet!I38</f>
        <v>11.5</v>
      </c>
      <c r="J2" s="17">
        <f>[1]Vypocet!K38</f>
        <v>13.37</v>
      </c>
      <c r="K2" s="18">
        <f>[1]Vypocet!Q38</f>
        <v>45.739999999999995</v>
      </c>
    </row>
    <row r="3" spans="2:11" ht="12.75" customHeight="1">
      <c r="B3" s="14" t="str">
        <f t="shared" si="0"/>
        <v>2.</v>
      </c>
      <c r="C3" s="19" t="str">
        <f>[1]Vypocet!B25</f>
        <v>Osladilová Adéla</v>
      </c>
      <c r="D3" s="20">
        <f>[1]Vypocet!C25</f>
        <v>2005</v>
      </c>
      <c r="E3" s="19" t="str">
        <f>[1]Vypocet!D25</f>
        <v>GK Šumperk A</v>
      </c>
      <c r="F3" s="19" t="s">
        <v>5</v>
      </c>
      <c r="G3" s="21">
        <f>[1]Vypocet!E25</f>
        <v>8.8699999999999992</v>
      </c>
      <c r="H3" s="21">
        <f>[1]Vypocet!G25</f>
        <v>11.95</v>
      </c>
      <c r="I3" s="21">
        <f>[1]Vypocet!I25</f>
        <v>11.1</v>
      </c>
      <c r="J3" s="21">
        <f>[1]Vypocet!K25</f>
        <v>12.37</v>
      </c>
      <c r="K3" s="22">
        <f>[1]Vypocet!Q25</f>
        <v>44.29</v>
      </c>
    </row>
    <row r="4" spans="2:11" ht="12.75" customHeight="1">
      <c r="B4" s="14" t="str">
        <f t="shared" si="0"/>
        <v>3.</v>
      </c>
      <c r="C4" s="19" t="str">
        <f>[1]Vypocet!B39</f>
        <v>Skoupá Sabina</v>
      </c>
      <c r="D4" s="20">
        <f>[1]Vypocet!C39</f>
        <v>2005</v>
      </c>
      <c r="E4" s="19" t="str">
        <f>[1]Vypocet!D39</f>
        <v>TJ Sokol Brno I</v>
      </c>
      <c r="F4" s="19" t="s">
        <v>4</v>
      </c>
      <c r="G4" s="21">
        <f>[1]Vypocet!E39</f>
        <v>9.0399999999999991</v>
      </c>
      <c r="H4" s="21">
        <f>[1]Vypocet!G39</f>
        <v>12.2</v>
      </c>
      <c r="I4" s="21">
        <f>[1]Vypocet!I39</f>
        <v>10.9</v>
      </c>
      <c r="J4" s="21">
        <f>[1]Vypocet!K39</f>
        <v>10.97</v>
      </c>
      <c r="K4" s="22">
        <f>[1]Vypocet!Q39</f>
        <v>43.11</v>
      </c>
    </row>
    <row r="5" spans="2:11">
      <c r="B5" s="14" t="str">
        <f t="shared" si="0"/>
        <v>4.</v>
      </c>
      <c r="C5" s="19" t="str">
        <f>[1]Vypocet!B27</f>
        <v>Hvižďová Julie</v>
      </c>
      <c r="D5" s="20">
        <f>[1]Vypocet!C27</f>
        <v>2006</v>
      </c>
      <c r="E5" s="19" t="str">
        <f>[1]Vypocet!D27</f>
        <v>GK Šumperk A</v>
      </c>
      <c r="F5" s="19"/>
      <c r="G5" s="21">
        <f>[1]Vypocet!E27</f>
        <v>8.17</v>
      </c>
      <c r="H5" s="21">
        <f>[1]Vypocet!G27</f>
        <v>12.1</v>
      </c>
      <c r="I5" s="21">
        <f>[1]Vypocet!I27</f>
        <v>10.4</v>
      </c>
      <c r="J5" s="21">
        <f>[1]Vypocet!K27</f>
        <v>11.77</v>
      </c>
      <c r="K5" s="22">
        <f>[1]Vypocet!Q27</f>
        <v>42.44</v>
      </c>
    </row>
    <row r="6" spans="2:11">
      <c r="B6" s="14" t="str">
        <f t="shared" si="0"/>
        <v>5.</v>
      </c>
      <c r="C6" s="19" t="str">
        <f>[1]Vypocet!B7</f>
        <v>Žatecká Kateřina</v>
      </c>
      <c r="D6" s="20">
        <f>[1]Vypocet!C7</f>
        <v>2005</v>
      </c>
      <c r="E6" s="19" t="str">
        <f>[1]Vypocet!D7</f>
        <v>TJ Chropyně</v>
      </c>
      <c r="F6" s="19" t="s">
        <v>6</v>
      </c>
      <c r="G6" s="21">
        <f>[1]Vypocet!E7</f>
        <v>8.9</v>
      </c>
      <c r="H6" s="21">
        <f>[1]Vypocet!G7</f>
        <v>11.15</v>
      </c>
      <c r="I6" s="21">
        <f>[1]Vypocet!I7</f>
        <v>10.8</v>
      </c>
      <c r="J6" s="21">
        <f>[1]Vypocet!K7</f>
        <v>11.57</v>
      </c>
      <c r="K6" s="22">
        <f>[1]Vypocet!Q7</f>
        <v>42.42</v>
      </c>
    </row>
    <row r="7" spans="2:11">
      <c r="B7" s="14" t="str">
        <f t="shared" si="0"/>
        <v>6.</v>
      </c>
      <c r="C7" s="19" t="str">
        <f>[1]Vypocet!B26</f>
        <v>Peterková Klára</v>
      </c>
      <c r="D7" s="20">
        <f>[1]Vypocet!C26</f>
        <v>2006</v>
      </c>
      <c r="E7" s="19" t="str">
        <f>[1]Vypocet!D26</f>
        <v>GK Šumperk A</v>
      </c>
      <c r="F7" s="19" t="s">
        <v>5</v>
      </c>
      <c r="G7" s="21">
        <f>[1]Vypocet!E26</f>
        <v>8.43</v>
      </c>
      <c r="H7" s="21">
        <f>[1]Vypocet!G26</f>
        <v>11.35</v>
      </c>
      <c r="I7" s="21">
        <f>[1]Vypocet!I26</f>
        <v>10.6</v>
      </c>
      <c r="J7" s="21">
        <f>[1]Vypocet!K26</f>
        <v>12</v>
      </c>
      <c r="K7" s="22">
        <f>[1]Vypocet!Q26</f>
        <v>42.38</v>
      </c>
    </row>
    <row r="8" spans="2:11">
      <c r="B8" s="14" t="str">
        <f t="shared" si="0"/>
        <v>7.</v>
      </c>
      <c r="C8" s="19" t="str">
        <f>[1]Vypocet!B19</f>
        <v xml:space="preserve">Hajdinová Karolína </v>
      </c>
      <c r="D8" s="20">
        <f>[1]Vypocet!C19</f>
        <v>2006</v>
      </c>
      <c r="E8" s="19" t="str">
        <f>[1]Vypocet!D19</f>
        <v>KSG Rosice</v>
      </c>
      <c r="F8" s="19" t="s">
        <v>7</v>
      </c>
      <c r="G8" s="21">
        <f>[1]Vypocet!E19</f>
        <v>8.5299999999999994</v>
      </c>
      <c r="H8" s="21">
        <f>[1]Vypocet!G19</f>
        <v>11.4</v>
      </c>
      <c r="I8" s="21">
        <f>[1]Vypocet!I19</f>
        <v>10.1</v>
      </c>
      <c r="J8" s="21">
        <f>[1]Vypocet!K19</f>
        <v>12.13</v>
      </c>
      <c r="K8" s="22">
        <f>[1]Vypocet!Q19</f>
        <v>42.160000000000004</v>
      </c>
    </row>
    <row r="9" spans="2:11">
      <c r="B9" s="14" t="str">
        <f t="shared" si="0"/>
        <v>8.</v>
      </c>
      <c r="C9" s="19" t="str">
        <f>[1]Vypocet!B37</f>
        <v>Fabiánková Kristýna</v>
      </c>
      <c r="D9" s="20">
        <f>[1]Vypocet!C37</f>
        <v>2006</v>
      </c>
      <c r="E9" s="19" t="str">
        <f>[1]Vypocet!D37</f>
        <v>TJ Sokol Brno I</v>
      </c>
      <c r="F9" s="19" t="s">
        <v>4</v>
      </c>
      <c r="G9" s="21">
        <f>[1]Vypocet!E37</f>
        <v>8.8000000000000007</v>
      </c>
      <c r="H9" s="21">
        <f>[1]Vypocet!G37</f>
        <v>10.85</v>
      </c>
      <c r="I9" s="21">
        <f>[1]Vypocet!I37</f>
        <v>10.7</v>
      </c>
      <c r="J9" s="21">
        <f>[1]Vypocet!K37</f>
        <v>11.77</v>
      </c>
      <c r="K9" s="22">
        <f>[1]Vypocet!Q37</f>
        <v>42.12</v>
      </c>
    </row>
    <row r="10" spans="2:11">
      <c r="B10" s="14" t="str">
        <f t="shared" si="0"/>
        <v>9.</v>
      </c>
      <c r="C10" s="19" t="str">
        <f>[1]Vypocet!B9</f>
        <v xml:space="preserve">Opelíková Veronika </v>
      </c>
      <c r="D10" s="20">
        <f>[1]Vypocet!C9</f>
        <v>2006</v>
      </c>
      <c r="E10" s="19" t="str">
        <f>[1]Vypocet!D9</f>
        <v>TJ Chropyně</v>
      </c>
      <c r="F10" s="19" t="s">
        <v>8</v>
      </c>
      <c r="G10" s="21">
        <f>[1]Vypocet!E9</f>
        <v>8.6999999999999993</v>
      </c>
      <c r="H10" s="21">
        <f>[1]Vypocet!G9</f>
        <v>11.1</v>
      </c>
      <c r="I10" s="21">
        <f>[1]Vypocet!I9</f>
        <v>10.7</v>
      </c>
      <c r="J10" s="21">
        <f>[1]Vypocet!K9</f>
        <v>11.33</v>
      </c>
      <c r="K10" s="22">
        <f>[1]Vypocet!Q9</f>
        <v>41.83</v>
      </c>
    </row>
    <row r="11" spans="2:11">
      <c r="B11" s="14" t="str">
        <f t="shared" si="0"/>
        <v>10.</v>
      </c>
      <c r="C11" s="19" t="str">
        <f>[1]Vypocet!B21</f>
        <v xml:space="preserve">Viceníková Karin </v>
      </c>
      <c r="D11" s="20">
        <f>[1]Vypocet!C21</f>
        <v>2005</v>
      </c>
      <c r="E11" s="19" t="str">
        <f>[1]Vypocet!D21</f>
        <v>KSG Rosice</v>
      </c>
      <c r="F11" s="19" t="s">
        <v>7</v>
      </c>
      <c r="G11" s="21">
        <f>[1]Vypocet!E21</f>
        <v>8.07</v>
      </c>
      <c r="H11" s="21">
        <f>[1]Vypocet!G21</f>
        <v>11.45</v>
      </c>
      <c r="I11" s="21">
        <f>[1]Vypocet!I21</f>
        <v>10.3</v>
      </c>
      <c r="J11" s="21">
        <f>[1]Vypocet!K21</f>
        <v>11.77</v>
      </c>
      <c r="K11" s="22">
        <f>[1]Vypocet!Q21</f>
        <v>41.59</v>
      </c>
    </row>
    <row r="12" spans="2:11">
      <c r="B12" s="14" t="str">
        <f t="shared" si="0"/>
        <v>11.</v>
      </c>
      <c r="C12" s="19" t="str">
        <f>[1]Vypocet!B28</f>
        <v>Keprtová Veronika</v>
      </c>
      <c r="D12" s="20">
        <f>[1]Vypocet!C28</f>
        <v>2005</v>
      </c>
      <c r="E12" s="19" t="str">
        <f>[1]Vypocet!D28</f>
        <v>GK Šumperk B</v>
      </c>
      <c r="F12" s="19" t="s">
        <v>9</v>
      </c>
      <c r="G12" s="21">
        <f>[1]Vypocet!E28</f>
        <v>8.8699999999999992</v>
      </c>
      <c r="H12" s="21">
        <f>[1]Vypocet!G28</f>
        <v>11.35</v>
      </c>
      <c r="I12" s="21">
        <f>[1]Vypocet!I28</f>
        <v>9.5</v>
      </c>
      <c r="J12" s="21">
        <f>[1]Vypocet!K28</f>
        <v>11.57</v>
      </c>
      <c r="K12" s="22">
        <f>[1]Vypocet!Q28</f>
        <v>41.29</v>
      </c>
    </row>
    <row r="13" spans="2:11">
      <c r="B13" s="14" t="str">
        <f t="shared" si="0"/>
        <v>12.</v>
      </c>
      <c r="C13" s="19" t="str">
        <f>[1]Vypocet!B42</f>
        <v>Wilczková Michaela</v>
      </c>
      <c r="D13" s="20">
        <f>[1]Vypocet!C42</f>
        <v>2005</v>
      </c>
      <c r="E13" s="19" t="str">
        <f>[1]Vypocet!D42</f>
        <v>TJ Sokol Moravský Krumlov</v>
      </c>
      <c r="F13" s="19" t="s">
        <v>10</v>
      </c>
      <c r="G13" s="21">
        <f>[1]Vypocet!E42</f>
        <v>8.6999999999999993</v>
      </c>
      <c r="H13" s="21">
        <f>[1]Vypocet!G42</f>
        <v>12</v>
      </c>
      <c r="I13" s="21">
        <f>[1]Vypocet!I42</f>
        <v>8.8000000000000007</v>
      </c>
      <c r="J13" s="21">
        <f>[1]Vypocet!K42</f>
        <v>11.4</v>
      </c>
      <c r="K13" s="22">
        <f>[1]Vypocet!Q42</f>
        <v>40.9</v>
      </c>
    </row>
    <row r="14" spans="2:11">
      <c r="B14" s="14" t="str">
        <f t="shared" si="0"/>
        <v>13.</v>
      </c>
      <c r="C14" s="19" t="str">
        <f>[1]Vypocet!B30</f>
        <v>Žandová Sabina</v>
      </c>
      <c r="D14" s="20">
        <f>[1]Vypocet!C30</f>
        <v>2007</v>
      </c>
      <c r="E14" s="19" t="str">
        <f>[1]Vypocet!D30</f>
        <v>GK Šumperk B</v>
      </c>
      <c r="F14" s="19" t="s">
        <v>9</v>
      </c>
      <c r="G14" s="21">
        <f>[1]Vypocet!E30</f>
        <v>7.4</v>
      </c>
      <c r="H14" s="21">
        <f>[1]Vypocet!G30</f>
        <v>11.5</v>
      </c>
      <c r="I14" s="21">
        <f>[1]Vypocet!I30</f>
        <v>10.7</v>
      </c>
      <c r="J14" s="21">
        <f>[1]Vypocet!K30</f>
        <v>11.07</v>
      </c>
      <c r="K14" s="22">
        <f>[1]Vypocet!Q30</f>
        <v>40.67</v>
      </c>
    </row>
    <row r="15" spans="2:11">
      <c r="B15" s="14" t="str">
        <f t="shared" si="0"/>
        <v>14.</v>
      </c>
      <c r="C15" s="19" t="str">
        <f>[1]Vypocet!B10</f>
        <v xml:space="preserve">Duráková Kateřina </v>
      </c>
      <c r="D15" s="20">
        <f>[1]Vypocet!C10</f>
        <v>2006</v>
      </c>
      <c r="E15" s="19" t="str">
        <f>[1]Vypocet!D10</f>
        <v>TJ Sokol Bučovice</v>
      </c>
      <c r="F15" s="19" t="s">
        <v>8</v>
      </c>
      <c r="G15" s="21">
        <f>[1]Vypocet!E10</f>
        <v>8.77</v>
      </c>
      <c r="H15" s="21">
        <f>[1]Vypocet!G10</f>
        <v>11.2</v>
      </c>
      <c r="I15" s="21">
        <f>[1]Vypocet!I10</f>
        <v>10.4</v>
      </c>
      <c r="J15" s="21">
        <f>[1]Vypocet!K10</f>
        <v>10.27</v>
      </c>
      <c r="K15" s="22">
        <f>[1]Vypocet!Q10</f>
        <v>40.64</v>
      </c>
    </row>
    <row r="16" spans="2:11">
      <c r="B16" s="14" t="str">
        <f t="shared" si="0"/>
        <v>15.</v>
      </c>
      <c r="C16" s="19" t="str">
        <f>[1]Vypocet!B17</f>
        <v xml:space="preserve">Kvasničková Aneta </v>
      </c>
      <c r="D16" s="20">
        <f>[1]Vypocet!C17</f>
        <v>2005</v>
      </c>
      <c r="E16" s="19" t="str">
        <f>[1]Vypocet!D17</f>
        <v>SG TJ Pedagog Modřany</v>
      </c>
      <c r="F16" s="19" t="s">
        <v>11</v>
      </c>
      <c r="G16" s="21">
        <f>[1]Vypocet!E17</f>
        <v>8.9700000000000006</v>
      </c>
      <c r="H16" s="21">
        <f>[1]Vypocet!G17</f>
        <v>10</v>
      </c>
      <c r="I16" s="21">
        <f>[1]Vypocet!I17</f>
        <v>10.4</v>
      </c>
      <c r="J16" s="21">
        <f>[1]Vypocet!K17</f>
        <v>11.1</v>
      </c>
      <c r="K16" s="22">
        <f>[1]Vypocet!Q17</f>
        <v>40.47</v>
      </c>
    </row>
    <row r="17" spans="2:11">
      <c r="B17" s="14" t="str">
        <f t="shared" si="0"/>
        <v>16.</v>
      </c>
      <c r="C17" s="19" t="str">
        <f>[1]Vypocet!B14</f>
        <v>Štěpánová Anežka</v>
      </c>
      <c r="D17" s="20">
        <f>[1]Vypocet!C14</f>
        <v>2005</v>
      </c>
      <c r="E17" s="19" t="str">
        <f>[1]Vypocet!D14</f>
        <v>TJ Sokol Moravská Ostrava 1</v>
      </c>
      <c r="F17" s="19" t="s">
        <v>12</v>
      </c>
      <c r="G17" s="21">
        <f>[1]Vypocet!E14</f>
        <v>8.57</v>
      </c>
      <c r="H17" s="21">
        <f>[1]Vypocet!G14</f>
        <v>10.85</v>
      </c>
      <c r="I17" s="21">
        <f>[1]Vypocet!I14</f>
        <v>9.6</v>
      </c>
      <c r="J17" s="21">
        <f>[1]Vypocet!K14</f>
        <v>11.4</v>
      </c>
      <c r="K17" s="22">
        <f>[1]Vypocet!Q14</f>
        <v>40.42</v>
      </c>
    </row>
    <row r="18" spans="2:11">
      <c r="B18" s="14" t="str">
        <f t="shared" si="0"/>
        <v>17.</v>
      </c>
      <c r="C18" s="19" t="str">
        <f>[1]Vypocet!B29</f>
        <v>Friedlová Kateřina</v>
      </c>
      <c r="D18" s="20">
        <f>[1]Vypocet!C29</f>
        <v>2007</v>
      </c>
      <c r="E18" s="19" t="str">
        <f>[1]Vypocet!D29</f>
        <v>GK Šumperk B</v>
      </c>
      <c r="F18" s="19" t="s">
        <v>9</v>
      </c>
      <c r="G18" s="21">
        <f>[1]Vypocet!E29</f>
        <v>8.94</v>
      </c>
      <c r="H18" s="21">
        <f>[1]Vypocet!G29</f>
        <v>10.8</v>
      </c>
      <c r="I18" s="21">
        <f>[1]Vypocet!I29</f>
        <v>9.6999999999999993</v>
      </c>
      <c r="J18" s="21">
        <f>[1]Vypocet!K29</f>
        <v>10.94</v>
      </c>
      <c r="K18" s="22">
        <f>[1]Vypocet!Q29</f>
        <v>40.380000000000003</v>
      </c>
    </row>
    <row r="19" spans="2:11">
      <c r="B19" s="14" t="str">
        <f t="shared" si="0"/>
        <v>18.</v>
      </c>
      <c r="C19" s="19" t="str">
        <f>[1]Vypocet!B33</f>
        <v xml:space="preserve">Jašková Nikol </v>
      </c>
      <c r="D19" s="20">
        <f>[1]Vypocet!C33</f>
        <v>2005</v>
      </c>
      <c r="E19" s="19" t="str">
        <f>[1]Vypocet!D33</f>
        <v>TJ Sokol Zlín</v>
      </c>
      <c r="F19" s="19" t="s">
        <v>13</v>
      </c>
      <c r="G19" s="21">
        <f>[1]Vypocet!E33</f>
        <v>8.94</v>
      </c>
      <c r="H19" s="21">
        <f>[1]Vypocet!G33</f>
        <v>11.05</v>
      </c>
      <c r="I19" s="21">
        <f>[1]Vypocet!I33</f>
        <v>10.199999999999999</v>
      </c>
      <c r="J19" s="21">
        <f>[1]Vypocet!K33</f>
        <v>10.130000000000001</v>
      </c>
      <c r="K19" s="22">
        <f>[1]Vypocet!Q33</f>
        <v>40.32</v>
      </c>
    </row>
    <row r="20" spans="2:11">
      <c r="B20" s="14" t="str">
        <f t="shared" si="0"/>
        <v>19.</v>
      </c>
      <c r="C20" s="19" t="str">
        <f>[1]Vypocet!B8</f>
        <v xml:space="preserve">Klásková Vanesa </v>
      </c>
      <c r="D20" s="20">
        <f>[1]Vypocet!C8</f>
        <v>2005</v>
      </c>
      <c r="E20" s="19" t="str">
        <f>[1]Vypocet!D8</f>
        <v>TJ Chropyně</v>
      </c>
      <c r="F20" s="19" t="s">
        <v>6</v>
      </c>
      <c r="G20" s="21">
        <f>[1]Vypocet!E8</f>
        <v>8.4700000000000006</v>
      </c>
      <c r="H20" s="21">
        <f>[1]Vypocet!G8</f>
        <v>10.3</v>
      </c>
      <c r="I20" s="21">
        <f>[1]Vypocet!I8</f>
        <v>10.1</v>
      </c>
      <c r="J20" s="21">
        <f>[1]Vypocet!K8</f>
        <v>11.4</v>
      </c>
      <c r="K20" s="22">
        <f>[1]Vypocet!Q8</f>
        <v>40.270000000000003</v>
      </c>
    </row>
    <row r="21" spans="2:11">
      <c r="B21" s="14" t="str">
        <f t="shared" si="0"/>
        <v>20.</v>
      </c>
      <c r="C21" s="19" t="str">
        <f>[1]Vypocet!B13</f>
        <v>Návratová Zuzana</v>
      </c>
      <c r="D21" s="20">
        <f>[1]Vypocet!C13</f>
        <v>2005</v>
      </c>
      <c r="E21" s="19" t="str">
        <f>[1]Vypocet!D13</f>
        <v>TJ Sokol Moravská Ostrava 1</v>
      </c>
      <c r="F21" s="19" t="s">
        <v>12</v>
      </c>
      <c r="G21" s="21">
        <f>[1]Vypocet!E13</f>
        <v>8.33</v>
      </c>
      <c r="H21" s="21">
        <f>[1]Vypocet!G13</f>
        <v>9.1999999999999993</v>
      </c>
      <c r="I21" s="21">
        <f>[1]Vypocet!I13</f>
        <v>12.1</v>
      </c>
      <c r="J21" s="21">
        <f>[1]Vypocet!K13</f>
        <v>10.47</v>
      </c>
      <c r="K21" s="22">
        <f>[1]Vypocet!Q13</f>
        <v>40.1</v>
      </c>
    </row>
    <row r="22" spans="2:11">
      <c r="B22" s="14" t="str">
        <f t="shared" si="0"/>
        <v>21.</v>
      </c>
      <c r="C22" s="19" t="str">
        <f>[1]Vypocet!B24</f>
        <v xml:space="preserve">Kadlčková Lucie Petra </v>
      </c>
      <c r="D22" s="20">
        <f>[1]Vypocet!C24</f>
        <v>2007</v>
      </c>
      <c r="E22" s="19" t="str">
        <f>[1]Vypocet!D24</f>
        <v>Ostrožská Nová Ves</v>
      </c>
      <c r="F22" s="19" t="s">
        <v>14</v>
      </c>
      <c r="G22" s="21">
        <f>[1]Vypocet!E24</f>
        <v>8.1</v>
      </c>
      <c r="H22" s="21">
        <f>[1]Vypocet!G24</f>
        <v>9.9</v>
      </c>
      <c r="I22" s="21">
        <f>[1]Vypocet!I24</f>
        <v>10.199999999999999</v>
      </c>
      <c r="J22" s="21">
        <f>[1]Vypocet!K24</f>
        <v>10.97</v>
      </c>
      <c r="K22" s="22">
        <f>[1]Vypocet!Q24</f>
        <v>39.17</v>
      </c>
    </row>
    <row r="23" spans="2:11">
      <c r="B23" s="14" t="str">
        <f t="shared" si="0"/>
        <v>22.</v>
      </c>
      <c r="C23" s="19" t="str">
        <f>[1]Vypocet!B22</f>
        <v xml:space="preserve">Grančajová  Lucie </v>
      </c>
      <c r="D23" s="20">
        <f>[1]Vypocet!C22</f>
        <v>2005</v>
      </c>
      <c r="E23" s="19" t="str">
        <f>[1]Vypocet!D22</f>
        <v>Ostrožská Nová Ves</v>
      </c>
      <c r="F23" s="19" t="s">
        <v>14</v>
      </c>
      <c r="G23" s="21">
        <f>[1]Vypocet!E22</f>
        <v>8.23</v>
      </c>
      <c r="H23" s="21">
        <f>[1]Vypocet!G22</f>
        <v>11.25</v>
      </c>
      <c r="I23" s="21">
        <f>[1]Vypocet!I22</f>
        <v>9.1</v>
      </c>
      <c r="J23" s="21">
        <f>[1]Vypocet!K22</f>
        <v>10.27</v>
      </c>
      <c r="K23" s="22">
        <f>[1]Vypocet!Q22</f>
        <v>38.849999999999994</v>
      </c>
    </row>
    <row r="24" spans="2:11">
      <c r="B24" s="14" t="str">
        <f t="shared" si="0"/>
        <v>23.</v>
      </c>
      <c r="C24" s="19" t="str">
        <f>[1]Vypocet!B23</f>
        <v xml:space="preserve">Šálková Radka Petra </v>
      </c>
      <c r="D24" s="20">
        <f>[1]Vypocet!C23</f>
        <v>2005</v>
      </c>
      <c r="E24" s="19" t="str">
        <f>[1]Vypocet!D23</f>
        <v>Ostrožská Nová Ves</v>
      </c>
      <c r="F24" s="19" t="s">
        <v>14</v>
      </c>
      <c r="G24" s="21">
        <f>[1]Vypocet!E23</f>
        <v>7.97</v>
      </c>
      <c r="H24" s="21">
        <f>[1]Vypocet!G23</f>
        <v>9.9499999999999993</v>
      </c>
      <c r="I24" s="21">
        <f>[1]Vypocet!I23</f>
        <v>10.1</v>
      </c>
      <c r="J24" s="21">
        <f>[1]Vypocet!K23</f>
        <v>10.4</v>
      </c>
      <c r="K24" s="22">
        <f>[1]Vypocet!Q23</f>
        <v>38.419999999999995</v>
      </c>
    </row>
    <row r="25" spans="2:11">
      <c r="B25" s="14" t="str">
        <f t="shared" si="0"/>
        <v>24.</v>
      </c>
      <c r="C25" s="19" t="str">
        <f>[1]Vypocet!B4</f>
        <v>Krumpholzová Justýna</v>
      </c>
      <c r="D25" s="20">
        <f>[1]Vypocet!C4</f>
        <v>2006</v>
      </c>
      <c r="E25" s="19" t="str">
        <f>[1]Vypocet!D4</f>
        <v>KSG SK Přerov</v>
      </c>
      <c r="F25" s="19" t="s">
        <v>15</v>
      </c>
      <c r="G25" s="21">
        <f>[1]Vypocet!E4</f>
        <v>7.1</v>
      </c>
      <c r="H25" s="21">
        <f>[1]Vypocet!G4</f>
        <v>10.5</v>
      </c>
      <c r="I25" s="21">
        <f>[1]Vypocet!I4</f>
        <v>9</v>
      </c>
      <c r="J25" s="21">
        <f>[1]Vypocet!K4</f>
        <v>11.67</v>
      </c>
      <c r="K25" s="22">
        <f>[1]Vypocet!Q4</f>
        <v>38.270000000000003</v>
      </c>
    </row>
    <row r="26" spans="2:11">
      <c r="B26" s="14" t="str">
        <f t="shared" si="0"/>
        <v>25.</v>
      </c>
      <c r="C26" s="19" t="str">
        <f>[1]Vypocet!B16</f>
        <v xml:space="preserve">Mrázová Karolína </v>
      </c>
      <c r="D26" s="20">
        <f>[1]Vypocet!C16</f>
        <v>2005</v>
      </c>
      <c r="E26" s="19" t="str">
        <f>[1]Vypocet!D16</f>
        <v>SG TJ Pedagog Modřany</v>
      </c>
      <c r="F26" s="19" t="s">
        <v>11</v>
      </c>
      <c r="G26" s="21">
        <f>[1]Vypocet!E16</f>
        <v>7.63</v>
      </c>
      <c r="H26" s="21">
        <f>[1]Vypocet!G16</f>
        <v>10.4</v>
      </c>
      <c r="I26" s="21">
        <f>[1]Vypocet!I16</f>
        <v>9.3000000000000007</v>
      </c>
      <c r="J26" s="21">
        <f>[1]Vypocet!K16</f>
        <v>10.8</v>
      </c>
      <c r="K26" s="22">
        <f>[1]Vypocet!Q16</f>
        <v>38.130000000000003</v>
      </c>
    </row>
    <row r="27" spans="2:11">
      <c r="B27" s="14" t="str">
        <f t="shared" si="0"/>
        <v>26.</v>
      </c>
      <c r="C27" s="19" t="str">
        <f>[1]Vypocet!B20</f>
        <v xml:space="preserve">Prokešová Věra </v>
      </c>
      <c r="D27" s="20">
        <f>[1]Vypocet!C20</f>
        <v>2005</v>
      </c>
      <c r="E27" s="19" t="str">
        <f>[1]Vypocet!D20</f>
        <v>KSG Rosice</v>
      </c>
      <c r="F27" s="19" t="s">
        <v>7</v>
      </c>
      <c r="G27" s="21">
        <f>[1]Vypocet!E20</f>
        <v>7.5</v>
      </c>
      <c r="H27" s="21">
        <f>[1]Vypocet!G20</f>
        <v>9.85</v>
      </c>
      <c r="I27" s="21">
        <f>[1]Vypocet!I20</f>
        <v>9.9</v>
      </c>
      <c r="J27" s="21">
        <f>[1]Vypocet!K20</f>
        <v>10.83</v>
      </c>
      <c r="K27" s="22">
        <f>[1]Vypocet!Q20</f>
        <v>38.08</v>
      </c>
    </row>
    <row r="28" spans="2:11">
      <c r="B28" s="14" t="str">
        <f t="shared" si="0"/>
        <v>27.</v>
      </c>
      <c r="C28" s="19" t="str">
        <f>[1]Vypocet!B40</f>
        <v>Štrosová Veronika</v>
      </c>
      <c r="D28" s="20">
        <f>[1]Vypocet!C40</f>
        <v>2006</v>
      </c>
      <c r="E28" s="19" t="str">
        <f>[1]Vypocet!D40</f>
        <v>TJ Sokol Moravský Krumlov</v>
      </c>
      <c r="F28" s="19" t="s">
        <v>10</v>
      </c>
      <c r="G28" s="21">
        <f>[1]Vypocet!E40</f>
        <v>7.4</v>
      </c>
      <c r="H28" s="21">
        <f>[1]Vypocet!G40</f>
        <v>11.2</v>
      </c>
      <c r="I28" s="21">
        <f>[1]Vypocet!I40</f>
        <v>8.4</v>
      </c>
      <c r="J28" s="21">
        <f>[1]Vypocet!K40</f>
        <v>10.57</v>
      </c>
      <c r="K28" s="22">
        <f>[1]Vypocet!Q40</f>
        <v>37.57</v>
      </c>
    </row>
    <row r="29" spans="2:11">
      <c r="B29" s="14" t="str">
        <f t="shared" si="0"/>
        <v>28.</v>
      </c>
      <c r="C29" s="19" t="str">
        <f>[1]Vypocet!B41</f>
        <v>Molíková Simona</v>
      </c>
      <c r="D29" s="20">
        <f>[1]Vypocet!C41</f>
        <v>2006</v>
      </c>
      <c r="E29" s="19" t="str">
        <f>[1]Vypocet!D41</f>
        <v>TJ Sokol Moravský Krumlov</v>
      </c>
      <c r="F29" s="19" t="s">
        <v>10</v>
      </c>
      <c r="G29" s="21">
        <f>[1]Vypocet!E41</f>
        <v>7.85</v>
      </c>
      <c r="H29" s="21">
        <f>[1]Vypocet!G41</f>
        <v>10.65</v>
      </c>
      <c r="I29" s="21">
        <f>[1]Vypocet!I41</f>
        <v>8.8000000000000007</v>
      </c>
      <c r="J29" s="21">
        <f>[1]Vypocet!K41</f>
        <v>10.199999999999999</v>
      </c>
      <c r="K29" s="22">
        <f>[1]Vypocet!Q41</f>
        <v>37.5</v>
      </c>
    </row>
    <row r="30" spans="2:11">
      <c r="B30" s="14" t="str">
        <f t="shared" si="0"/>
        <v>29.</v>
      </c>
      <c r="C30" s="19" t="str">
        <f>[1]Vypocet!B12</f>
        <v xml:space="preserve">Hrabovská Klára </v>
      </c>
      <c r="D30" s="20">
        <f>[1]Vypocet!C12</f>
        <v>2007</v>
      </c>
      <c r="E30" s="19" t="str">
        <f>[1]Vypocet!D12</f>
        <v>TJ Sokol Bučovice</v>
      </c>
      <c r="F30" s="19" t="s">
        <v>8</v>
      </c>
      <c r="G30" s="21">
        <f>[1]Vypocet!E12</f>
        <v>8.1300000000000008</v>
      </c>
      <c r="H30" s="21">
        <f>[1]Vypocet!G12</f>
        <v>8.9499999999999993</v>
      </c>
      <c r="I30" s="21">
        <f>[1]Vypocet!I12</f>
        <v>8.6999999999999993</v>
      </c>
      <c r="J30" s="21">
        <f>[1]Vypocet!K12</f>
        <v>10.8</v>
      </c>
      <c r="K30" s="22">
        <f>[1]Vypocet!Q12</f>
        <v>36.58</v>
      </c>
    </row>
    <row r="31" spans="2:11">
      <c r="B31" s="14" t="str">
        <f t="shared" si="0"/>
        <v>30.</v>
      </c>
      <c r="C31" s="19" t="str">
        <f>[1]Vypocet!B18</f>
        <v xml:space="preserve">Ulrychová Agáta </v>
      </c>
      <c r="D31" s="20">
        <f>[1]Vypocet!C18</f>
        <v>2005</v>
      </c>
      <c r="E31" s="19" t="str">
        <f>[1]Vypocet!D18</f>
        <v>SG TJ Pedagog Modřany</v>
      </c>
      <c r="F31" s="19"/>
      <c r="G31" s="21">
        <f>[1]Vypocet!E18</f>
        <v>8.34</v>
      </c>
      <c r="H31" s="21">
        <f>[1]Vypocet!G18</f>
        <v>11.8</v>
      </c>
      <c r="I31" s="21">
        <f>[1]Vypocet!I18</f>
        <v>4.7</v>
      </c>
      <c r="J31" s="21">
        <f>[1]Vypocet!K18</f>
        <v>11.3</v>
      </c>
      <c r="K31" s="22">
        <f>[1]Vypocet!Q18</f>
        <v>36.14</v>
      </c>
    </row>
    <row r="32" spans="2:11">
      <c r="B32" s="14" t="str">
        <f t="shared" si="0"/>
        <v>31.</v>
      </c>
      <c r="C32" s="19" t="str">
        <f>[1]Vypocet!B11</f>
        <v xml:space="preserve">Hanousková Tereza </v>
      </c>
      <c r="D32" s="20">
        <f>[1]Vypocet!C11</f>
        <v>2005</v>
      </c>
      <c r="E32" s="19" t="str">
        <f>[1]Vypocet!D11</f>
        <v>TJ Sokol Bučovice</v>
      </c>
      <c r="F32" s="19" t="s">
        <v>8</v>
      </c>
      <c r="G32" s="21">
        <f>[1]Vypocet!E11</f>
        <v>7.9</v>
      </c>
      <c r="H32" s="21">
        <f>[1]Vypocet!G11</f>
        <v>9.5500000000000007</v>
      </c>
      <c r="I32" s="21">
        <f>[1]Vypocet!I11</f>
        <v>8</v>
      </c>
      <c r="J32" s="21">
        <f>[1]Vypocet!K11</f>
        <v>10.3</v>
      </c>
      <c r="K32" s="22">
        <f>[1]Vypocet!Q11</f>
        <v>35.75</v>
      </c>
    </row>
    <row r="33" spans="2:11">
      <c r="B33" s="14" t="str">
        <f t="shared" si="0"/>
        <v>32.</v>
      </c>
      <c r="C33" s="19" t="str">
        <f>[1]Vypocet!B34</f>
        <v xml:space="preserve">Legáthová Linda </v>
      </c>
      <c r="D33" s="20">
        <f>[1]Vypocet!C34</f>
        <v>2005</v>
      </c>
      <c r="E33" s="19" t="str">
        <f>[1]Vypocet!D34</f>
        <v>Šenkvice</v>
      </c>
      <c r="F33" s="19" t="s">
        <v>16</v>
      </c>
      <c r="G33" s="21">
        <f>[1]Vypocet!E34</f>
        <v>8.3000000000000007</v>
      </c>
      <c r="H33" s="21">
        <f>[1]Vypocet!G34</f>
        <v>9.5</v>
      </c>
      <c r="I33" s="21">
        <f>[1]Vypocet!I34</f>
        <v>8.6</v>
      </c>
      <c r="J33" s="21">
        <f>[1]Vypocet!K34</f>
        <v>9.27</v>
      </c>
      <c r="K33" s="22">
        <f>[1]Vypocet!Q34</f>
        <v>35.67</v>
      </c>
    </row>
    <row r="34" spans="2:11">
      <c r="B34" s="14" t="str">
        <f t="shared" si="0"/>
        <v>33.</v>
      </c>
      <c r="C34" s="19" t="str">
        <f>[1]Vypocet!B32</f>
        <v xml:space="preserve">Jarošová Nina </v>
      </c>
      <c r="D34" s="20">
        <f>[1]Vypocet!C32</f>
        <v>2007</v>
      </c>
      <c r="E34" s="19" t="str">
        <f>[1]Vypocet!D32</f>
        <v>TJ Sokol Zlín</v>
      </c>
      <c r="F34" s="19" t="s">
        <v>13</v>
      </c>
      <c r="G34" s="21">
        <f>[1]Vypocet!E32</f>
        <v>6.7</v>
      </c>
      <c r="H34" s="21">
        <f>[1]Vypocet!G32</f>
        <v>9.35</v>
      </c>
      <c r="I34" s="21">
        <f>[1]Vypocet!I32</f>
        <v>4.2</v>
      </c>
      <c r="J34" s="21">
        <f>[1]Vypocet!K32</f>
        <v>9.74</v>
      </c>
      <c r="K34" s="22">
        <f>[1]Vypocet!Q32</f>
        <v>29.990000000000002</v>
      </c>
    </row>
    <row r="35" spans="2:11">
      <c r="B35" s="14" t="str">
        <f t="shared" si="0"/>
        <v>34.</v>
      </c>
      <c r="C35" s="19" t="str">
        <f>[1]Vypocet!B15</f>
        <v>Stojkovová Anna</v>
      </c>
      <c r="D35" s="20">
        <f>[1]Vypocet!C15</f>
        <v>2005</v>
      </c>
      <c r="E35" s="19" t="str">
        <f>[1]Vypocet!D15</f>
        <v>TJ Sokol Moravská Ostrava 1</v>
      </c>
      <c r="F35" s="19" t="s">
        <v>12</v>
      </c>
      <c r="G35" s="21">
        <f>[1]Vypocet!E15</f>
        <v>7.2</v>
      </c>
      <c r="H35" s="21">
        <f>[1]Vypocet!G15</f>
        <v>5.8</v>
      </c>
      <c r="I35" s="21">
        <f>[1]Vypocet!I15</f>
        <v>10.4</v>
      </c>
      <c r="J35" s="21">
        <f>[1]Vypocet!K15</f>
        <v>6.47</v>
      </c>
      <c r="K35" s="22">
        <f>[1]Vypocet!Q15</f>
        <v>29.869999999999997</v>
      </c>
    </row>
    <row r="36" spans="2:11">
      <c r="B36" s="14" t="str">
        <f t="shared" si="0"/>
        <v>35.</v>
      </c>
      <c r="C36" s="19" t="str">
        <f>[1]Vypocet!B6</f>
        <v xml:space="preserve">Gadasová Monika </v>
      </c>
      <c r="D36" s="20">
        <f>[1]Vypocet!C6</f>
        <v>2006</v>
      </c>
      <c r="E36" s="19" t="str">
        <f>[1]Vypocet!D6</f>
        <v>KSG SK Přerov</v>
      </c>
      <c r="F36" s="19" t="s">
        <v>15</v>
      </c>
      <c r="G36" s="21">
        <f>[1]Vypocet!E6</f>
        <v>0</v>
      </c>
      <c r="H36" s="21">
        <f>[1]Vypocet!G6</f>
        <v>10.65</v>
      </c>
      <c r="I36" s="21">
        <f>[1]Vypocet!I6</f>
        <v>9.1999999999999993</v>
      </c>
      <c r="J36" s="21">
        <f>[1]Vypocet!K6</f>
        <v>9.6</v>
      </c>
      <c r="K36" s="22">
        <f>[1]Vypocet!Q6</f>
        <v>29.450000000000003</v>
      </c>
    </row>
    <row r="37" spans="2:11">
      <c r="B37" s="14" t="str">
        <f t="shared" si="0"/>
        <v>36.</v>
      </c>
      <c r="C37" s="19" t="str">
        <f>[1]Vypocet!B31</f>
        <v xml:space="preserve">Slezáková Zuzana </v>
      </c>
      <c r="D37" s="20">
        <f>[1]Vypocet!C31</f>
        <v>2007</v>
      </c>
      <c r="E37" s="19" t="str">
        <f>[1]Vypocet!D31</f>
        <v>TJ Sokol Zlín</v>
      </c>
      <c r="F37" s="19" t="s">
        <v>13</v>
      </c>
      <c r="G37" s="21">
        <f>[1]Vypocet!E31</f>
        <v>5.2</v>
      </c>
      <c r="H37" s="21">
        <f>[1]Vypocet!G31</f>
        <v>9.75</v>
      </c>
      <c r="I37" s="21">
        <f>[1]Vypocet!I31</f>
        <v>4</v>
      </c>
      <c r="J37" s="21">
        <f>[1]Vypocet!K31</f>
        <v>9.67</v>
      </c>
      <c r="K37" s="22">
        <f>[1]Vypocet!Q31</f>
        <v>28.619999999999997</v>
      </c>
    </row>
    <row r="38" spans="2:11">
      <c r="B38" s="14" t="str">
        <f t="shared" si="0"/>
        <v>37.</v>
      </c>
      <c r="C38" s="19" t="str">
        <f>[1]Vypocet!B5</f>
        <v xml:space="preserve">Polidorová Eliška </v>
      </c>
      <c r="D38" s="20">
        <f>[1]Vypocet!C5</f>
        <v>2006</v>
      </c>
      <c r="E38" s="19" t="str">
        <f>[1]Vypocet!D5</f>
        <v>KSG SK Přerov</v>
      </c>
      <c r="F38" s="19" t="s">
        <v>15</v>
      </c>
      <c r="G38" s="21">
        <f>[1]Vypocet!E5</f>
        <v>0</v>
      </c>
      <c r="H38" s="21">
        <f>[1]Vypocet!G5</f>
        <v>9.3000000000000007</v>
      </c>
      <c r="I38" s="21">
        <f>[1]Vypocet!I5</f>
        <v>9.1999999999999993</v>
      </c>
      <c r="J38" s="21">
        <f>[1]Vypocet!K5</f>
        <v>9.17</v>
      </c>
      <c r="K38" s="22">
        <f>[1]Vypocet!Q5</f>
        <v>27.67</v>
      </c>
    </row>
    <row r="53" spans="5:11">
      <c r="E53" s="23"/>
      <c r="F53" s="23"/>
      <c r="G53" s="23"/>
      <c r="H53" s="23"/>
      <c r="I53" s="23"/>
      <c r="J53" s="23"/>
      <c r="K53" s="23"/>
    </row>
    <row r="54" spans="5:11">
      <c r="E54" s="23"/>
      <c r="F54" s="23"/>
      <c r="G54" s="23"/>
      <c r="H54" s="23"/>
      <c r="I54" s="23"/>
      <c r="J54" s="23"/>
      <c r="K54" s="23"/>
    </row>
  </sheetData>
  <printOptions horizontalCentered="1"/>
  <pageMargins left="0" right="0" top="1.1811023622047245" bottom="0.39370078740157483" header="0.51181102362204722" footer="0"/>
  <pageSetup paperSize="9" scale="90" orientation="landscape" horizontalDpi="4294967293" r:id="rId1"/>
  <headerFooter alignWithMargins="0">
    <oddHeader>&amp;C&amp;"Arial CE,Tučné"&amp;14
XXXV.ročník POHÁRU STUDENTSTVA&amp;"Arial CE,Obyčejné"&amp;10
&amp;12Výsledky soutěže jednotlivkyň</oddHeader>
    <oddFooter>&amp;LBučovice, &amp;D&amp;RHlavní rozhodčí: Mgr. Veronika Blašková
Ředitel závodu: Radomír Tichý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2:M9"/>
  <sheetViews>
    <sheetView showGridLines="0" topLeftCell="B1" workbookViewId="0">
      <selection activeCell="B1" sqref="B1"/>
    </sheetView>
  </sheetViews>
  <sheetFormatPr defaultRowHeight="12.75"/>
  <cols>
    <col min="1" max="1" width="7.85546875" hidden="1" customWidth="1"/>
    <col min="2" max="2" width="6.42578125" customWidth="1"/>
    <col min="3" max="3" width="23.5703125" customWidth="1"/>
    <col min="4" max="4" width="28.28515625" customWidth="1"/>
    <col min="5" max="5" width="11.28515625" customWidth="1"/>
    <col min="6" max="6" width="11.85546875" customWidth="1"/>
    <col min="7" max="7" width="2.28515625" hidden="1" customWidth="1"/>
    <col min="8" max="12" width="3.5703125" hidden="1" customWidth="1"/>
    <col min="13" max="13" width="0.28515625" hidden="1" customWidth="1"/>
    <col min="14" max="14" width="7.85546875" customWidth="1"/>
  </cols>
  <sheetData>
    <row r="2" spans="2:12" ht="15" customHeight="1">
      <c r="B2" s="24" t="s">
        <v>0</v>
      </c>
      <c r="C2" s="25" t="str">
        <f>[1]Vypocet!B3</f>
        <v>Jméno</v>
      </c>
      <c r="D2" s="25" t="s">
        <v>1</v>
      </c>
      <c r="E2" s="24" t="s">
        <v>17</v>
      </c>
      <c r="F2" s="24" t="s">
        <v>18</v>
      </c>
    </row>
    <row r="3" spans="2:12" ht="12" customHeight="1">
      <c r="B3" s="26" t="str">
        <f t="shared" ref="B3:B8" si="0">RANK(F3,F$3:F$10)&amp;IF(COUNTIF(F$3:F$10,F3)&gt;1,". - "&amp;RANK(F3,F$3:F$10)+COUNTIF(F$3:F$10,F3)-1&amp;".",".")</f>
        <v>1.</v>
      </c>
      <c r="C3" s="27" t="s">
        <v>19</v>
      </c>
      <c r="D3" s="27" t="s">
        <v>20</v>
      </c>
      <c r="E3" s="27">
        <v>2006</v>
      </c>
      <c r="F3" s="28">
        <v>12.1</v>
      </c>
    </row>
    <row r="4" spans="2:12" ht="14.25">
      <c r="B4" s="26" t="str">
        <f t="shared" si="0"/>
        <v>2.</v>
      </c>
      <c r="C4" s="29" t="s">
        <v>21</v>
      </c>
      <c r="D4" s="29" t="s">
        <v>22</v>
      </c>
      <c r="E4" s="27">
        <v>2005</v>
      </c>
      <c r="F4" s="28">
        <v>11.6</v>
      </c>
    </row>
    <row r="5" spans="2:12" ht="14.25">
      <c r="B5" s="26" t="str">
        <f t="shared" si="0"/>
        <v>3.</v>
      </c>
      <c r="C5" s="27" t="s">
        <v>23</v>
      </c>
      <c r="D5" s="27" t="s">
        <v>24</v>
      </c>
      <c r="E5" s="27">
        <v>2005</v>
      </c>
      <c r="F5" s="28">
        <v>11.1</v>
      </c>
    </row>
    <row r="6" spans="2:12" ht="14.25">
      <c r="B6" s="26" t="str">
        <f t="shared" si="0"/>
        <v>4. - 5.</v>
      </c>
      <c r="C6" s="27" t="s">
        <v>25</v>
      </c>
      <c r="D6" s="27" t="s">
        <v>20</v>
      </c>
      <c r="E6" s="27">
        <v>2006</v>
      </c>
      <c r="F6" s="28">
        <v>10.5</v>
      </c>
    </row>
    <row r="7" spans="2:12" ht="14.25">
      <c r="B7" s="26" t="str">
        <f t="shared" si="0"/>
        <v>4. - 5.</v>
      </c>
      <c r="C7" s="27" t="s">
        <v>26</v>
      </c>
      <c r="D7" s="27" t="s">
        <v>20</v>
      </c>
      <c r="E7" s="27">
        <v>2005</v>
      </c>
      <c r="F7" s="28">
        <v>10.5</v>
      </c>
    </row>
    <row r="8" spans="2:12" ht="14.25">
      <c r="B8" s="26" t="str">
        <f t="shared" si="0"/>
        <v>6.</v>
      </c>
      <c r="C8" s="29" t="s">
        <v>27</v>
      </c>
      <c r="D8" s="29" t="s">
        <v>28</v>
      </c>
      <c r="E8" s="27">
        <v>2005</v>
      </c>
      <c r="F8" s="28">
        <v>10.199999999999999</v>
      </c>
    </row>
    <row r="9" spans="2:12">
      <c r="B9" s="26"/>
      <c r="C9" s="26"/>
      <c r="D9" s="26"/>
      <c r="E9" s="26"/>
      <c r="F9" s="30"/>
      <c r="G9" s="30"/>
      <c r="H9" s="30"/>
      <c r="I9" s="30"/>
      <c r="J9" s="30"/>
      <c r="K9" s="30"/>
      <c r="L9" s="30"/>
    </row>
  </sheetData>
  <mergeCells count="1">
    <mergeCell ref="F9:L9"/>
  </mergeCells>
  <printOptions horizontalCentered="1"/>
  <pageMargins left="0" right="0" top="1.1811023622047245" bottom="0.98425196850393704" header="0.39370078740157483" footer="0.39370078740157483"/>
  <pageSetup paperSize="9" orientation="portrait" horizontalDpi="4294967293" r:id="rId1"/>
  <headerFooter alignWithMargins="0">
    <oddHeader>&amp;C&amp;"Arial CE,Tučné"&amp;14
XXXV.ročník POHÁRU STUDENTSTVA&amp;"Arial CE,Obyčejné"&amp;10
V&amp;12ýsledky finále - kladina</oddHeader>
    <oddFooter>&amp;LBučovice, &amp;D&amp;RHlavní rozhodčí: Mgr. Veronika Blašková
Ředitel závodu: Radomír Tichý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Výsledky družstva</vt:lpstr>
      <vt:lpstr>Výsledky jednotlivci</vt:lpstr>
      <vt:lpstr>Finále kladina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Seva</dc:creator>
  <cp:lastModifiedBy>Seva</cp:lastModifiedBy>
  <dcterms:created xsi:type="dcterms:W3CDTF">2014-11-02T19:43:55Z</dcterms:created>
  <dcterms:modified xsi:type="dcterms:W3CDTF">2014-11-02T19:46:34Z</dcterms:modified>
</cp:coreProperties>
</file>